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jbuessen\Desktop\Hochladen\"/>
    </mc:Choice>
  </mc:AlternateContent>
  <xr:revisionPtr revIDLastSave="0" documentId="13_ncr:1_{E336AA0E-7692-4701-BB86-A88AC0CFBDEC}" xr6:coauthVersionLast="47" xr6:coauthVersionMax="47" xr10:uidLastSave="{00000000-0000-0000-0000-000000000000}"/>
  <bookViews>
    <workbookView xWindow="28690" yWindow="-110" windowWidth="25420" windowHeight="15370" tabRatio="886" xr2:uid="{00000000-000D-0000-FFFF-FFFF00000000}"/>
  </bookViews>
  <sheets>
    <sheet name="Stammdaten" sheetId="2" r:id="rId1"/>
    <sheet name="Kalkulation1" sheetId="17" r:id="rId2"/>
    <sheet name="Kalkulation2" sheetId="18" r:id="rId3"/>
    <sheet name="Kalkulation3" sheetId="19" r:id="rId4"/>
    <sheet name="Kalkulation4" sheetId="20" r:id="rId5"/>
    <sheet name="Kalkulation5" sheetId="21" r:id="rId6"/>
    <sheet name="Kalkulation6" sheetId="22" r:id="rId7"/>
    <sheet name="Kalkulation7" sheetId="23" r:id="rId8"/>
    <sheet name="Kalkulation8" sheetId="24" r:id="rId9"/>
    <sheet name="Kalkulation9" sheetId="25" r:id="rId10"/>
    <sheet name="Kalkulation10" sheetId="26" r:id="rId11"/>
    <sheet name="Vorgaben" sheetId="27" state="hidden" r:id="rId12"/>
    <sheet name="Revisionshistorie" sheetId="15" r:id="rId13"/>
  </sheets>
  <definedNames>
    <definedName name="Berufe">#REF!</definedName>
    <definedName name="Berufsgruppe">#REF!</definedName>
    <definedName name="BKZ">#REF!</definedName>
    <definedName name="Boole">#REF!</definedName>
    <definedName name="ErsteZeile">#REF!</definedName>
    <definedName name="Excel_BuiltIn__FilterDatabase">#REF!</definedName>
    <definedName name="Fachbereiche">#REF!</definedName>
    <definedName name="ImportAZWV">#REF!</definedName>
    <definedName name="Kalkulation">#REF!</definedName>
    <definedName name="Maßnahmeziel">#REF!</definedName>
    <definedName name="MaxHonStundeA">#REF!</definedName>
    <definedName name="MaxHonStundeH">#REF!</definedName>
    <definedName name="MinHonStundeA">#REF!</definedName>
    <definedName name="NOK">#REF!</definedName>
    <definedName name="NV">#REF!</definedName>
    <definedName name="OK">#REF!</definedName>
    <definedName name="PersZuschlag">#REF!</definedName>
    <definedName name="Stand">#REF!</definedName>
    <definedName name="Standort">#REF!</definedName>
    <definedName name="StdWoche">#REF!</definedName>
    <definedName name="Stichprobenumfang">#REF!</definedName>
    <definedName name="Träger">#REF!</definedName>
    <definedName name="UEDauer">#REF!</definedName>
    <definedName name="Umrechnung">#REF!</definedName>
    <definedName name="Version">#REF!</definedName>
    <definedName name="Zeit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3" i="26" l="1"/>
  <c r="K89" i="26"/>
  <c r="K85" i="26"/>
  <c r="K81" i="26"/>
  <c r="K77" i="26"/>
  <c r="K96" i="26" s="1"/>
  <c r="K93" i="25"/>
  <c r="K89" i="25"/>
  <c r="K85" i="25"/>
  <c r="K81" i="25"/>
  <c r="K77" i="25"/>
  <c r="K96" i="25" s="1"/>
  <c r="K93" i="24"/>
  <c r="K89" i="24"/>
  <c r="K85" i="24"/>
  <c r="K81" i="24"/>
  <c r="K77" i="24"/>
  <c r="K96" i="24" s="1"/>
  <c r="K96" i="23"/>
  <c r="K93" i="23"/>
  <c r="K89" i="23"/>
  <c r="K85" i="23"/>
  <c r="K81" i="23"/>
  <c r="K77" i="23"/>
  <c r="K96" i="22"/>
  <c r="K93" i="22"/>
  <c r="K89" i="22"/>
  <c r="K85" i="22"/>
  <c r="K81" i="22"/>
  <c r="K77" i="22"/>
  <c r="K93" i="21"/>
  <c r="K89" i="21"/>
  <c r="K85" i="21"/>
  <c r="K81" i="21"/>
  <c r="K77" i="21"/>
  <c r="K96" i="21" s="1"/>
  <c r="K96" i="20"/>
  <c r="K93" i="20"/>
  <c r="K89" i="20"/>
  <c r="K85" i="20"/>
  <c r="K81" i="20"/>
  <c r="K77" i="20"/>
  <c r="K93" i="19"/>
  <c r="K89" i="19"/>
  <c r="K85" i="19"/>
  <c r="K81" i="19"/>
  <c r="K77" i="19"/>
  <c r="K96" i="19" s="1"/>
  <c r="K93" i="18"/>
  <c r="K89" i="18"/>
  <c r="K85" i="18"/>
  <c r="K81" i="18"/>
  <c r="K77" i="18"/>
  <c r="K96" i="18" s="1"/>
  <c r="K81" i="17"/>
  <c r="O84" i="17"/>
  <c r="O90" i="17"/>
  <c r="O82" i="17"/>
  <c r="O92" i="17" l="1"/>
  <c r="K93" i="17"/>
  <c r="K89" i="17"/>
  <c r="K85" i="17"/>
  <c r="K77" i="17"/>
  <c r="K96" i="17" s="1"/>
  <c r="K127" i="26" l="1"/>
  <c r="K126" i="26"/>
  <c r="K116" i="26"/>
  <c r="K115" i="26"/>
  <c r="K100" i="26"/>
  <c r="K99" i="26"/>
  <c r="O90" i="26"/>
  <c r="O92" i="26" s="1"/>
  <c r="O93" i="26" s="1"/>
  <c r="O84" i="26"/>
  <c r="O85" i="26" s="1"/>
  <c r="O82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1" i="26"/>
  <c r="K54" i="26" s="1"/>
  <c r="G41" i="26"/>
  <c r="G44" i="26" s="1"/>
  <c r="K44" i="26" s="1"/>
  <c r="K35" i="26"/>
  <c r="G34" i="26"/>
  <c r="I35" i="26" s="1"/>
  <c r="K33" i="26"/>
  <c r="K32" i="26"/>
  <c r="R31" i="26"/>
  <c r="R33" i="26" s="1"/>
  <c r="P31" i="26"/>
  <c r="P33" i="26" s="1"/>
  <c r="N31" i="26"/>
  <c r="N33" i="26" s="1"/>
  <c r="K31" i="26"/>
  <c r="K30" i="26"/>
  <c r="K29" i="26"/>
  <c r="K28" i="26"/>
  <c r="K24" i="26"/>
  <c r="K23" i="26"/>
  <c r="K15" i="26"/>
  <c r="J15" i="26"/>
  <c r="K41" i="26" s="1"/>
  <c r="I14" i="26"/>
  <c r="I16" i="26" s="1"/>
  <c r="I51" i="26" s="1"/>
  <c r="H14" i="26"/>
  <c r="J14" i="26" s="1"/>
  <c r="G14" i="26"/>
  <c r="G16" i="26" s="1"/>
  <c r="J51" i="26" s="1"/>
  <c r="K13" i="26"/>
  <c r="J13" i="26"/>
  <c r="K12" i="26"/>
  <c r="J12" i="26"/>
  <c r="A3" i="26"/>
  <c r="K127" i="25"/>
  <c r="K126" i="25"/>
  <c r="K116" i="25"/>
  <c r="K115" i="25"/>
  <c r="K100" i="25"/>
  <c r="K99" i="25"/>
  <c r="O90" i="25"/>
  <c r="O92" i="25" s="1"/>
  <c r="O93" i="25" s="1"/>
  <c r="O82" i="25"/>
  <c r="O84" i="25" s="1"/>
  <c r="O85" i="25" s="1"/>
  <c r="K72" i="25"/>
  <c r="K71" i="25"/>
  <c r="K70" i="25"/>
  <c r="K69" i="25"/>
  <c r="K68" i="25"/>
  <c r="K67" i="25"/>
  <c r="K66" i="25"/>
  <c r="K65" i="25"/>
  <c r="K64" i="25"/>
  <c r="K63" i="25"/>
  <c r="K62" i="25"/>
  <c r="K61" i="25"/>
  <c r="K60" i="25"/>
  <c r="K59" i="25"/>
  <c r="K51" i="25"/>
  <c r="K54" i="25" s="1"/>
  <c r="K47" i="25"/>
  <c r="G41" i="25"/>
  <c r="G44" i="25" s="1"/>
  <c r="K44" i="25" s="1"/>
  <c r="K35" i="25"/>
  <c r="G34" i="25"/>
  <c r="K36" i="25" s="1"/>
  <c r="K33" i="25"/>
  <c r="K32" i="25"/>
  <c r="R31" i="25"/>
  <c r="R33" i="25" s="1"/>
  <c r="P31" i="25"/>
  <c r="P33" i="25" s="1"/>
  <c r="N31" i="25"/>
  <c r="N33" i="25" s="1"/>
  <c r="K31" i="25"/>
  <c r="K30" i="25"/>
  <c r="K29" i="25"/>
  <c r="K28" i="25"/>
  <c r="K24" i="25"/>
  <c r="K23" i="25"/>
  <c r="K15" i="25"/>
  <c r="J15" i="25"/>
  <c r="K41" i="25" s="1"/>
  <c r="I14" i="25"/>
  <c r="I16" i="25" s="1"/>
  <c r="I51" i="25" s="1"/>
  <c r="H14" i="25"/>
  <c r="H16" i="25" s="1"/>
  <c r="J16" i="25" s="1"/>
  <c r="K105" i="25" s="1"/>
  <c r="G14" i="25"/>
  <c r="G16" i="25" s="1"/>
  <c r="J51" i="25" s="1"/>
  <c r="K13" i="25"/>
  <c r="J13" i="25"/>
  <c r="K12" i="25"/>
  <c r="J12" i="25"/>
  <c r="A3" i="25"/>
  <c r="K127" i="24"/>
  <c r="K126" i="24"/>
  <c r="K116" i="24"/>
  <c r="K115" i="24"/>
  <c r="K100" i="24"/>
  <c r="K99" i="24"/>
  <c r="O90" i="24"/>
  <c r="O92" i="24" s="1"/>
  <c r="O93" i="24" s="1"/>
  <c r="O84" i="24"/>
  <c r="O85" i="24" s="1"/>
  <c r="O82" i="24"/>
  <c r="K72" i="24"/>
  <c r="K71" i="24"/>
  <c r="K70" i="24"/>
  <c r="K69" i="24"/>
  <c r="K68" i="24"/>
  <c r="K67" i="24"/>
  <c r="K66" i="24"/>
  <c r="K65" i="24"/>
  <c r="K64" i="24"/>
  <c r="K63" i="24"/>
  <c r="K62" i="24"/>
  <c r="K61" i="24"/>
  <c r="K60" i="24"/>
  <c r="K59" i="24"/>
  <c r="K51" i="24"/>
  <c r="K54" i="24" s="1"/>
  <c r="G41" i="24"/>
  <c r="G44" i="24" s="1"/>
  <c r="K44" i="24" s="1"/>
  <c r="K35" i="24"/>
  <c r="G34" i="24"/>
  <c r="I35" i="24" s="1"/>
  <c r="K33" i="24"/>
  <c r="K32" i="24"/>
  <c r="R31" i="24"/>
  <c r="R33" i="24" s="1"/>
  <c r="P31" i="24"/>
  <c r="P33" i="24" s="1"/>
  <c r="N31" i="24"/>
  <c r="N33" i="24" s="1"/>
  <c r="K31" i="24"/>
  <c r="K30" i="24"/>
  <c r="K29" i="24"/>
  <c r="K28" i="24"/>
  <c r="K24" i="24"/>
  <c r="K23" i="24"/>
  <c r="K15" i="24"/>
  <c r="J15" i="24"/>
  <c r="K41" i="24" s="1"/>
  <c r="I14" i="24"/>
  <c r="I16" i="24" s="1"/>
  <c r="I51" i="24" s="1"/>
  <c r="H14" i="24"/>
  <c r="H16" i="24" s="1"/>
  <c r="J16" i="24" s="1"/>
  <c r="K105" i="24" s="1"/>
  <c r="G14" i="24"/>
  <c r="G16" i="24" s="1"/>
  <c r="J51" i="24" s="1"/>
  <c r="K13" i="24"/>
  <c r="J13" i="24"/>
  <c r="K12" i="24"/>
  <c r="J12" i="24"/>
  <c r="A3" i="24"/>
  <c r="K127" i="23"/>
  <c r="K126" i="23"/>
  <c r="K116" i="23"/>
  <c r="K115" i="23"/>
  <c r="K100" i="23"/>
  <c r="K99" i="23"/>
  <c r="K101" i="23" s="1"/>
  <c r="O90" i="23"/>
  <c r="O92" i="23" s="1"/>
  <c r="O93" i="23" s="1"/>
  <c r="O82" i="23"/>
  <c r="O84" i="23" s="1"/>
  <c r="O85" i="23" s="1"/>
  <c r="K72" i="23"/>
  <c r="K71" i="23"/>
  <c r="K70" i="23"/>
  <c r="K69" i="23"/>
  <c r="K68" i="23"/>
  <c r="K67" i="23"/>
  <c r="K66" i="23"/>
  <c r="K65" i="23"/>
  <c r="K64" i="23"/>
  <c r="K63" i="23"/>
  <c r="K62" i="23"/>
  <c r="K61" i="23"/>
  <c r="K60" i="23"/>
  <c r="K59" i="23"/>
  <c r="K51" i="23"/>
  <c r="K54" i="23" s="1"/>
  <c r="K47" i="23"/>
  <c r="G41" i="23"/>
  <c r="G44" i="23" s="1"/>
  <c r="K44" i="23" s="1"/>
  <c r="K35" i="23"/>
  <c r="G34" i="23"/>
  <c r="K36" i="23" s="1"/>
  <c r="P33" i="23"/>
  <c r="K33" i="23"/>
  <c r="K32" i="23"/>
  <c r="R31" i="23"/>
  <c r="R33" i="23" s="1"/>
  <c r="P31" i="23"/>
  <c r="N31" i="23"/>
  <c r="N33" i="23" s="1"/>
  <c r="K31" i="23"/>
  <c r="K30" i="23"/>
  <c r="K29" i="23"/>
  <c r="K28" i="23"/>
  <c r="K37" i="23" s="1"/>
  <c r="K24" i="23"/>
  <c r="K23" i="23"/>
  <c r="K15" i="23"/>
  <c r="J15" i="23"/>
  <c r="K41" i="23" s="1"/>
  <c r="I14" i="23"/>
  <c r="I16" i="23" s="1"/>
  <c r="I51" i="23" s="1"/>
  <c r="H14" i="23"/>
  <c r="H16" i="23" s="1"/>
  <c r="J16" i="23" s="1"/>
  <c r="K105" i="23" s="1"/>
  <c r="G14" i="23"/>
  <c r="G16" i="23" s="1"/>
  <c r="J51" i="23" s="1"/>
  <c r="K13" i="23"/>
  <c r="J13" i="23"/>
  <c r="K12" i="23"/>
  <c r="J12" i="23"/>
  <c r="A3" i="23"/>
  <c r="K127" i="22"/>
  <c r="K126" i="22"/>
  <c r="K116" i="22"/>
  <c r="K115" i="22"/>
  <c r="K100" i="22"/>
  <c r="K99" i="22"/>
  <c r="K101" i="22" s="1"/>
  <c r="O90" i="22"/>
  <c r="O92" i="22" s="1"/>
  <c r="O93" i="22" s="1"/>
  <c r="O82" i="22"/>
  <c r="O84" i="22" s="1"/>
  <c r="O85" i="22" s="1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1" i="22"/>
  <c r="K54" i="22" s="1"/>
  <c r="K47" i="22"/>
  <c r="G41" i="22"/>
  <c r="G44" i="22" s="1"/>
  <c r="K44" i="22" s="1"/>
  <c r="K35" i="22"/>
  <c r="G34" i="22"/>
  <c r="K36" i="22" s="1"/>
  <c r="K33" i="22"/>
  <c r="K32" i="22"/>
  <c r="R31" i="22"/>
  <c r="R33" i="22" s="1"/>
  <c r="P31" i="22"/>
  <c r="P33" i="22" s="1"/>
  <c r="N31" i="22"/>
  <c r="N33" i="22" s="1"/>
  <c r="K31" i="22"/>
  <c r="K30" i="22"/>
  <c r="K29" i="22"/>
  <c r="K28" i="22"/>
  <c r="K37" i="22" s="1"/>
  <c r="K24" i="22"/>
  <c r="K23" i="22"/>
  <c r="G16" i="22"/>
  <c r="J51" i="22" s="1"/>
  <c r="K15" i="22"/>
  <c r="J15" i="22"/>
  <c r="K41" i="22" s="1"/>
  <c r="I14" i="22"/>
  <c r="I16" i="22" s="1"/>
  <c r="I51" i="22" s="1"/>
  <c r="H14" i="22"/>
  <c r="H16" i="22" s="1"/>
  <c r="J16" i="22" s="1"/>
  <c r="K105" i="22" s="1"/>
  <c r="G14" i="22"/>
  <c r="K13" i="22"/>
  <c r="J13" i="22"/>
  <c r="K12" i="22"/>
  <c r="J12" i="22"/>
  <c r="A3" i="22"/>
  <c r="K127" i="21"/>
  <c r="K126" i="21"/>
  <c r="K116" i="21"/>
  <c r="K115" i="21"/>
  <c r="K100" i="21"/>
  <c r="K99" i="21"/>
  <c r="K101" i="21" s="1"/>
  <c r="O90" i="21"/>
  <c r="O92" i="21" s="1"/>
  <c r="O93" i="21" s="1"/>
  <c r="O84" i="21"/>
  <c r="O85" i="21" s="1"/>
  <c r="O82" i="21"/>
  <c r="K72" i="21"/>
  <c r="K71" i="21"/>
  <c r="K70" i="21"/>
  <c r="K69" i="21"/>
  <c r="K68" i="21"/>
  <c r="K67" i="21"/>
  <c r="K66" i="21"/>
  <c r="K65" i="21"/>
  <c r="K64" i="21"/>
  <c r="K63" i="21"/>
  <c r="K62" i="21"/>
  <c r="K61" i="21"/>
  <c r="K60" i="21"/>
  <c r="K59" i="21"/>
  <c r="K51" i="21"/>
  <c r="K54" i="21" s="1"/>
  <c r="G41" i="21"/>
  <c r="G44" i="21" s="1"/>
  <c r="K44" i="21" s="1"/>
  <c r="K35" i="21"/>
  <c r="G34" i="21"/>
  <c r="I35" i="21" s="1"/>
  <c r="K33" i="21"/>
  <c r="K32" i="21"/>
  <c r="R31" i="21"/>
  <c r="R33" i="21" s="1"/>
  <c r="P31" i="21"/>
  <c r="P33" i="21" s="1"/>
  <c r="N31" i="21"/>
  <c r="N33" i="21" s="1"/>
  <c r="K31" i="21"/>
  <c r="K30" i="21"/>
  <c r="K29" i="21"/>
  <c r="K28" i="21"/>
  <c r="K24" i="21"/>
  <c r="K23" i="21"/>
  <c r="G16" i="21"/>
  <c r="J51" i="21" s="1"/>
  <c r="K15" i="21"/>
  <c r="J15" i="21"/>
  <c r="K41" i="21" s="1"/>
  <c r="I14" i="21"/>
  <c r="I16" i="21" s="1"/>
  <c r="I51" i="21" s="1"/>
  <c r="H14" i="21"/>
  <c r="H16" i="21" s="1"/>
  <c r="J16" i="21" s="1"/>
  <c r="K105" i="21" s="1"/>
  <c r="G14" i="21"/>
  <c r="K13" i="21"/>
  <c r="J13" i="21"/>
  <c r="K12" i="21"/>
  <c r="J12" i="21"/>
  <c r="A3" i="21"/>
  <c r="K127" i="20"/>
  <c r="K126" i="20"/>
  <c r="K116" i="20"/>
  <c r="K115" i="20"/>
  <c r="K100" i="20"/>
  <c r="K99" i="20"/>
  <c r="K101" i="20" s="1"/>
  <c r="O90" i="20"/>
  <c r="O92" i="20" s="1"/>
  <c r="O93" i="20" s="1"/>
  <c r="O84" i="20"/>
  <c r="O85" i="20" s="1"/>
  <c r="O82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1" i="20"/>
  <c r="K54" i="20" s="1"/>
  <c r="G41" i="20"/>
  <c r="G44" i="20" s="1"/>
  <c r="K44" i="20" s="1"/>
  <c r="K35" i="20"/>
  <c r="G34" i="20"/>
  <c r="K36" i="20" s="1"/>
  <c r="R33" i="20"/>
  <c r="P33" i="20"/>
  <c r="N33" i="20"/>
  <c r="K33" i="20"/>
  <c r="K32" i="20"/>
  <c r="R31" i="20"/>
  <c r="P31" i="20"/>
  <c r="N31" i="20"/>
  <c r="K31" i="20"/>
  <c r="K30" i="20"/>
  <c r="K29" i="20"/>
  <c r="K28" i="20"/>
  <c r="K24" i="20"/>
  <c r="K23" i="20"/>
  <c r="G16" i="20"/>
  <c r="J51" i="20" s="1"/>
  <c r="K15" i="20"/>
  <c r="J15" i="20"/>
  <c r="K41" i="20" s="1"/>
  <c r="I14" i="20"/>
  <c r="I16" i="20" s="1"/>
  <c r="I51" i="20" s="1"/>
  <c r="H14" i="20"/>
  <c r="H16" i="20" s="1"/>
  <c r="J16" i="20" s="1"/>
  <c r="K105" i="20" s="1"/>
  <c r="G14" i="20"/>
  <c r="K13" i="20"/>
  <c r="J13" i="20"/>
  <c r="K12" i="20"/>
  <c r="J12" i="20"/>
  <c r="A3" i="20"/>
  <c r="K127" i="19"/>
  <c r="K126" i="19"/>
  <c r="K116" i="19"/>
  <c r="K115" i="19"/>
  <c r="K100" i="19"/>
  <c r="K99" i="19"/>
  <c r="K101" i="19" s="1"/>
  <c r="O90" i="19"/>
  <c r="O92" i="19" s="1"/>
  <c r="O93" i="19" s="1"/>
  <c r="O82" i="19"/>
  <c r="O84" i="19" s="1"/>
  <c r="O85" i="19" s="1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1" i="19"/>
  <c r="K54" i="19" s="1"/>
  <c r="G41" i="19"/>
  <c r="K47" i="19" s="1"/>
  <c r="K35" i="19"/>
  <c r="G34" i="19"/>
  <c r="K36" i="19" s="1"/>
  <c r="P33" i="19"/>
  <c r="K33" i="19"/>
  <c r="K32" i="19"/>
  <c r="R31" i="19"/>
  <c r="R33" i="19" s="1"/>
  <c r="P31" i="19"/>
  <c r="N31" i="19"/>
  <c r="N33" i="19" s="1"/>
  <c r="K31" i="19"/>
  <c r="K30" i="19"/>
  <c r="K29" i="19"/>
  <c r="K28" i="19"/>
  <c r="K24" i="19"/>
  <c r="K23" i="19"/>
  <c r="K15" i="19"/>
  <c r="J15" i="19"/>
  <c r="K41" i="19" s="1"/>
  <c r="I14" i="19"/>
  <c r="I16" i="19" s="1"/>
  <c r="I51" i="19" s="1"/>
  <c r="H14" i="19"/>
  <c r="J14" i="19" s="1"/>
  <c r="G14" i="19"/>
  <c r="G16" i="19" s="1"/>
  <c r="J51" i="19" s="1"/>
  <c r="K13" i="19"/>
  <c r="J13" i="19"/>
  <c r="K12" i="19"/>
  <c r="J12" i="19"/>
  <c r="A3" i="19"/>
  <c r="K127" i="18"/>
  <c r="K126" i="18"/>
  <c r="K116" i="18"/>
  <c r="K115" i="18"/>
  <c r="K100" i="18"/>
  <c r="K99" i="18"/>
  <c r="K101" i="18" s="1"/>
  <c r="O90" i="18"/>
  <c r="O92" i="18" s="1"/>
  <c r="O93" i="18" s="1"/>
  <c r="O82" i="18"/>
  <c r="O84" i="18" s="1"/>
  <c r="O85" i="18" s="1"/>
  <c r="K72" i="18"/>
  <c r="K71" i="18"/>
  <c r="K70" i="18"/>
  <c r="K69" i="18"/>
  <c r="K68" i="18"/>
  <c r="K67" i="18"/>
  <c r="K66" i="18"/>
  <c r="K65" i="18"/>
  <c r="K64" i="18"/>
  <c r="K63" i="18"/>
  <c r="K62" i="18"/>
  <c r="K61" i="18"/>
  <c r="K60" i="18"/>
  <c r="K59" i="18"/>
  <c r="K51" i="18"/>
  <c r="K54" i="18" s="1"/>
  <c r="G41" i="18"/>
  <c r="G44" i="18" s="1"/>
  <c r="K44" i="18" s="1"/>
  <c r="K35" i="18"/>
  <c r="G34" i="18"/>
  <c r="K36" i="18" s="1"/>
  <c r="K33" i="18"/>
  <c r="K32" i="18"/>
  <c r="R31" i="18"/>
  <c r="R33" i="18" s="1"/>
  <c r="P31" i="18"/>
  <c r="P33" i="18" s="1"/>
  <c r="N31" i="18"/>
  <c r="N33" i="18" s="1"/>
  <c r="K31" i="18"/>
  <c r="K30" i="18"/>
  <c r="K29" i="18"/>
  <c r="K28" i="18"/>
  <c r="K24" i="18"/>
  <c r="K23" i="18"/>
  <c r="K15" i="18"/>
  <c r="J15" i="18"/>
  <c r="K41" i="18" s="1"/>
  <c r="I14" i="18"/>
  <c r="I16" i="18" s="1"/>
  <c r="I51" i="18" s="1"/>
  <c r="H14" i="18"/>
  <c r="H16" i="18" s="1"/>
  <c r="J16" i="18" s="1"/>
  <c r="K105" i="18" s="1"/>
  <c r="G14" i="18"/>
  <c r="G16" i="18" s="1"/>
  <c r="J51" i="18" s="1"/>
  <c r="K13" i="18"/>
  <c r="J13" i="18"/>
  <c r="K12" i="18"/>
  <c r="J12" i="18"/>
  <c r="A3" i="18"/>
  <c r="K73" i="20" l="1"/>
  <c r="K37" i="24"/>
  <c r="K47" i="21"/>
  <c r="K37" i="25"/>
  <c r="H16" i="19"/>
  <c r="J16" i="19" s="1"/>
  <c r="K105" i="19" s="1"/>
  <c r="K73" i="19"/>
  <c r="K47" i="20"/>
  <c r="K37" i="21"/>
  <c r="E119" i="21" s="1"/>
  <c r="K73" i="25"/>
  <c r="K37" i="20"/>
  <c r="E119" i="20" s="1"/>
  <c r="K101" i="25"/>
  <c r="H16" i="26"/>
  <c r="J16" i="26" s="1"/>
  <c r="K105" i="26" s="1"/>
  <c r="K73" i="22"/>
  <c r="K74" i="22" s="1"/>
  <c r="K73" i="23"/>
  <c r="K101" i="26"/>
  <c r="K37" i="19"/>
  <c r="E119" i="19" s="1"/>
  <c r="K36" i="24"/>
  <c r="K101" i="24"/>
  <c r="E119" i="25"/>
  <c r="K73" i="26"/>
  <c r="K74" i="26" s="1"/>
  <c r="K37" i="18"/>
  <c r="K73" i="21"/>
  <c r="K74" i="21" s="1"/>
  <c r="K37" i="26"/>
  <c r="K47" i="26"/>
  <c r="K73" i="18"/>
  <c r="K73" i="24"/>
  <c r="E119" i="26"/>
  <c r="K53" i="26"/>
  <c r="K36" i="26"/>
  <c r="K74" i="25"/>
  <c r="K53" i="25"/>
  <c r="J14" i="25"/>
  <c r="I35" i="25"/>
  <c r="K53" i="24"/>
  <c r="K74" i="24"/>
  <c r="J14" i="24"/>
  <c r="K47" i="24"/>
  <c r="K74" i="23"/>
  <c r="E119" i="23"/>
  <c r="K53" i="23"/>
  <c r="J14" i="23"/>
  <c r="I35" i="23"/>
  <c r="K53" i="22"/>
  <c r="J14" i="22"/>
  <c r="I35" i="22"/>
  <c r="K53" i="21"/>
  <c r="J14" i="21"/>
  <c r="K36" i="21"/>
  <c r="K74" i="20"/>
  <c r="K53" i="20"/>
  <c r="J14" i="20"/>
  <c r="I35" i="20"/>
  <c r="K74" i="19"/>
  <c r="K53" i="19"/>
  <c r="I35" i="19"/>
  <c r="G44" i="19"/>
  <c r="K44" i="19" s="1"/>
  <c r="K74" i="18"/>
  <c r="K53" i="18"/>
  <c r="J14" i="18"/>
  <c r="K47" i="18"/>
  <c r="E119" i="18" s="1"/>
  <c r="I35" i="18"/>
  <c r="R31" i="17"/>
  <c r="R33" i="17" s="1"/>
  <c r="P31" i="17"/>
  <c r="P33" i="17" s="1"/>
  <c r="N31" i="17"/>
  <c r="N33" i="17" s="1"/>
  <c r="E119" i="22" l="1"/>
  <c r="K129" i="22" s="1"/>
  <c r="K129" i="26"/>
  <c r="J119" i="26"/>
  <c r="K129" i="25"/>
  <c r="J119" i="25"/>
  <c r="E119" i="24"/>
  <c r="K129" i="23"/>
  <c r="J119" i="23"/>
  <c r="K129" i="21"/>
  <c r="J119" i="21"/>
  <c r="K129" i="20"/>
  <c r="J119" i="20"/>
  <c r="K129" i="19"/>
  <c r="J119" i="19"/>
  <c r="L47" i="19"/>
  <c r="K129" i="18"/>
  <c r="J119" i="18"/>
  <c r="L47" i="18"/>
  <c r="J119" i="22" l="1"/>
  <c r="K131" i="26"/>
  <c r="K133" i="26" s="1"/>
  <c r="L104" i="26"/>
  <c r="L101" i="26"/>
  <c r="L54" i="26"/>
  <c r="L47" i="26"/>
  <c r="L37" i="26"/>
  <c r="L96" i="26"/>
  <c r="L73" i="26"/>
  <c r="K131" i="25"/>
  <c r="K133" i="25" s="1"/>
  <c r="L104" i="25"/>
  <c r="L101" i="25"/>
  <c r="L96" i="25"/>
  <c r="L37" i="25"/>
  <c r="L47" i="25"/>
  <c r="L73" i="25"/>
  <c r="L54" i="25"/>
  <c r="K129" i="24"/>
  <c r="J119" i="24"/>
  <c r="K131" i="23"/>
  <c r="K133" i="23" s="1"/>
  <c r="L104" i="23"/>
  <c r="L73" i="23"/>
  <c r="L37" i="23"/>
  <c r="L54" i="23"/>
  <c r="L101" i="23"/>
  <c r="L47" i="23"/>
  <c r="L96" i="23"/>
  <c r="K131" i="22"/>
  <c r="K133" i="22" s="1"/>
  <c r="L104" i="22"/>
  <c r="L37" i="22"/>
  <c r="L101" i="22"/>
  <c r="L73" i="22"/>
  <c r="L96" i="22"/>
  <c r="L54" i="22"/>
  <c r="L47" i="22"/>
  <c r="L104" i="21"/>
  <c r="K131" i="21"/>
  <c r="K133" i="21" s="1"/>
  <c r="L73" i="21"/>
  <c r="L101" i="21"/>
  <c r="L47" i="21"/>
  <c r="L37" i="21"/>
  <c r="L96" i="21"/>
  <c r="L54" i="21"/>
  <c r="K131" i="20"/>
  <c r="K133" i="20" s="1"/>
  <c r="L104" i="20"/>
  <c r="L73" i="20"/>
  <c r="L101" i="20"/>
  <c r="L47" i="20"/>
  <c r="L96" i="20"/>
  <c r="L37" i="20"/>
  <c r="L54" i="20"/>
  <c r="L104" i="19"/>
  <c r="K131" i="19"/>
  <c r="K133" i="19" s="1"/>
  <c r="L101" i="19"/>
  <c r="L73" i="19"/>
  <c r="L96" i="19"/>
  <c r="L54" i="19"/>
  <c r="L37" i="19"/>
  <c r="K131" i="18"/>
  <c r="K133" i="18" s="1"/>
  <c r="L104" i="18"/>
  <c r="L37" i="18"/>
  <c r="L73" i="18"/>
  <c r="L96" i="18"/>
  <c r="L101" i="18"/>
  <c r="L54" i="18"/>
  <c r="L104" i="24" l="1"/>
  <c r="K131" i="24"/>
  <c r="K133" i="24" s="1"/>
  <c r="L101" i="24"/>
  <c r="L96" i="24"/>
  <c r="L54" i="24"/>
  <c r="L73" i="24"/>
  <c r="L37" i="24"/>
  <c r="L47" i="24"/>
  <c r="K13" i="17" l="1"/>
  <c r="K127" i="17"/>
  <c r="K59" i="17" l="1"/>
  <c r="K60" i="17"/>
  <c r="K61" i="17"/>
  <c r="K62" i="17"/>
  <c r="K63" i="17"/>
  <c r="K64" i="17"/>
  <c r="K65" i="17"/>
  <c r="K66" i="17"/>
  <c r="K67" i="17"/>
  <c r="K68" i="17"/>
  <c r="K69" i="17"/>
  <c r="K70" i="17"/>
  <c r="K71" i="17"/>
  <c r="K15" i="17" l="1"/>
  <c r="K12" i="17"/>
  <c r="A3" i="17" l="1"/>
  <c r="K126" i="17" l="1"/>
  <c r="K116" i="17"/>
  <c r="K115" i="17"/>
  <c r="K100" i="17"/>
  <c r="K99" i="17"/>
  <c r="K101" i="17" s="1"/>
  <c r="K72" i="17"/>
  <c r="K51" i="17"/>
  <c r="G41" i="17"/>
  <c r="K35" i="17"/>
  <c r="G34" i="17"/>
  <c r="K33" i="17"/>
  <c r="K32" i="17"/>
  <c r="K31" i="17"/>
  <c r="K30" i="17"/>
  <c r="K29" i="17"/>
  <c r="K28" i="17"/>
  <c r="K24" i="17"/>
  <c r="K23" i="17"/>
  <c r="J15" i="17"/>
  <c r="K41" i="17" s="1"/>
  <c r="I14" i="17"/>
  <c r="I16" i="17" s="1"/>
  <c r="I51" i="17" s="1"/>
  <c r="H14" i="17"/>
  <c r="H16" i="17" s="1"/>
  <c r="J16" i="17" s="1"/>
  <c r="K105" i="17" s="1"/>
  <c r="G14" i="17"/>
  <c r="J13" i="17"/>
  <c r="J12" i="17"/>
  <c r="G16" i="17" l="1"/>
  <c r="J51" i="17" s="1"/>
  <c r="K54" i="17"/>
  <c r="K53" i="17" s="1"/>
  <c r="K47" i="17"/>
  <c r="G44" i="17"/>
  <c r="K44" i="17" s="1"/>
  <c r="K73" i="17"/>
  <c r="K74" i="17" s="1"/>
  <c r="I35" i="17"/>
  <c r="K37" i="17"/>
  <c r="K36" i="17" s="1"/>
  <c r="J14" i="17"/>
  <c r="O85" i="17" s="1"/>
  <c r="O93" i="17" l="1"/>
  <c r="E119" i="17"/>
  <c r="J119" i="17" s="1"/>
  <c r="K129" i="17" l="1"/>
  <c r="L104" i="17" s="1"/>
  <c r="K131" i="17" l="1"/>
  <c r="K133" i="17" s="1"/>
  <c r="L47" i="17"/>
  <c r="L96" i="17"/>
  <c r="L101" i="17"/>
  <c r="L73" i="17"/>
  <c r="L54" i="17"/>
  <c r="L37" i="17"/>
</calcChain>
</file>

<file path=xl/sharedStrings.xml><?xml version="1.0" encoding="utf-8"?>
<sst xmlns="http://schemas.openxmlformats.org/spreadsheetml/2006/main" count="2002" uniqueCount="168">
  <si>
    <t>Arbeitskleidung</t>
  </si>
  <si>
    <t>Gemeinkosten</t>
  </si>
  <si>
    <t>Aktuelle Revision</t>
  </si>
  <si>
    <t>Revision</t>
  </si>
  <si>
    <t>Änderungen</t>
  </si>
  <si>
    <t>05/07.2018</t>
  </si>
  <si>
    <t>Veränderung der automatischen BDKS-Ausweisung in ein manuelles Eingabefeld</t>
  </si>
  <si>
    <t xml:space="preserve">geändert von </t>
  </si>
  <si>
    <t>geprüft von</t>
  </si>
  <si>
    <t>Büßen</t>
  </si>
  <si>
    <t>Garroth</t>
  </si>
  <si>
    <r>
      <t xml:space="preserve">Nr. des </t>
    </r>
    <r>
      <rPr>
        <b/>
        <sz val="12"/>
        <color theme="1"/>
        <rFont val="Calibri"/>
        <family val="2"/>
        <scheme val="minor"/>
      </rPr>
      <t>Träger</t>
    </r>
    <r>
      <rPr>
        <sz val="12"/>
        <color theme="1"/>
        <rFont val="Calibri"/>
        <family val="2"/>
        <scheme val="minor"/>
      </rPr>
      <t>zertifikates:</t>
    </r>
  </si>
  <si>
    <t>Trägerzertifkat gültig bis:</t>
  </si>
  <si>
    <t>Maßnahmeziel</t>
  </si>
  <si>
    <t>Heranführung an eine selbständige Tätigkeit</t>
  </si>
  <si>
    <t>Stabilisierung einer Beschäftigungsaufnahme</t>
  </si>
  <si>
    <t>Heranführung an den Ausbildungs- und Arbeitsmarkt sowie Feststellung, Verringerung oder Beseitigung von Vermittlungshemmnissen</t>
  </si>
  <si>
    <t>x</t>
  </si>
  <si>
    <t>Maßnahmebaustein</t>
  </si>
  <si>
    <t>ja</t>
  </si>
  <si>
    <t>nein</t>
  </si>
  <si>
    <t>Einzelmaßnahme</t>
  </si>
  <si>
    <t>Gruppenmaßnahme</t>
  </si>
  <si>
    <t>Maßnahme zur Aktivierung und beruflichen Eingliederung</t>
  </si>
  <si>
    <t>Maßnahme der beruflichen Weiterbildung</t>
  </si>
  <si>
    <r>
      <t xml:space="preserve">Angaben zur Maßnahme                                                                       </t>
    </r>
    <r>
      <rPr>
        <i/>
        <sz val="8"/>
        <rFont val="Arial"/>
        <family val="2"/>
      </rPr>
      <t>bitte die blau hinterlegten Felder ausfüllen</t>
    </r>
  </si>
  <si>
    <t xml:space="preserve">Anzahl UE </t>
  </si>
  <si>
    <t>incl. Ferien</t>
  </si>
  <si>
    <t>ohne Ferien</t>
  </si>
  <si>
    <t>*) 1 Monat = 4,333 Wochen</t>
  </si>
  <si>
    <r>
      <t xml:space="preserve">Fachtheoretischer Unterricht (UE je 45 Minuten)                                                                                                    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 xml:space="preserve"> </t>
    </r>
  </si>
  <si>
    <t>Anzahl</t>
  </si>
  <si>
    <t>Fachpraktischer Unterricht (UE je 45 Minuten)</t>
  </si>
  <si>
    <t xml:space="preserve">   insgesamt</t>
  </si>
  <si>
    <t xml:space="preserve">Gesamtdauer der Maßnahme </t>
  </si>
  <si>
    <t>Gesamtstd.</t>
  </si>
  <si>
    <t xml:space="preserve">kalkulierte Teilnehmerzahl                 </t>
  </si>
  <si>
    <t>pro Maßnahme</t>
  </si>
  <si>
    <r>
      <rPr>
        <b/>
        <sz val="8"/>
        <rFont val="Arial"/>
        <family val="2"/>
      </rPr>
      <t xml:space="preserve">Lehrgangskosten (Maßnahmekosten)                                                                                  </t>
    </r>
    <r>
      <rPr>
        <i/>
        <sz val="8"/>
        <rFont val="Arial"/>
        <family val="2"/>
      </rPr>
      <t xml:space="preserve">bitte die blau hinterlegten Felder ausfüllen
</t>
    </r>
  </si>
  <si>
    <t xml:space="preserve">1. Aufwendungen für notwendige Eignungsfeststellungen / TN-Auswahl
</t>
  </si>
  <si>
    <t>trägerintern</t>
  </si>
  <si>
    <t>2. Personalkosten (incl. Personalnebenkosten) zur Durchführung des Unterrichtes</t>
  </si>
  <si>
    <t>Einzelkosten Lehrkräfte</t>
  </si>
  <si>
    <t>UE</t>
  </si>
  <si>
    <t>Summe UE</t>
  </si>
  <si>
    <t>Vor- u. Nachbereitung des Unterrichts</t>
  </si>
  <si>
    <t>durchschn. Kosten je UE:</t>
  </si>
  <si>
    <t>3. Kosten für die Betreuung in der betrieblichen Lernphase</t>
  </si>
  <si>
    <t xml:space="preserve">Anzahl Besuche je TN </t>
  </si>
  <si>
    <t>Anzahl Besuche insgesamt</t>
  </si>
  <si>
    <t>Anzahl Besuche
 je TN je Monat:</t>
  </si>
  <si>
    <t xml:space="preserve">Personalkosten </t>
  </si>
  <si>
    <t>Dauer je Besuch (Std.)</t>
  </si>
  <si>
    <t>Einzelkosten Personal:</t>
  </si>
  <si>
    <t>= Std. insg.</t>
  </si>
  <si>
    <t>Reisekosten</t>
  </si>
  <si>
    <t>Einzelkosten Reise:</t>
  </si>
  <si>
    <t>je Besuch</t>
  </si>
  <si>
    <t>Anzahl Std.</t>
  </si>
  <si>
    <t>Einzelkosten Soz.päd. 
je Std.</t>
  </si>
  <si>
    <t>Einsatz 
Std. je Woche</t>
  </si>
  <si>
    <t>Anteiliger Einsatz im gesamten Maßnahmezeitraum in %</t>
  </si>
  <si>
    <t>Gesamtkosten</t>
  </si>
  <si>
    <t>allgemeine TN-Betreuung bitte Gemeinkosten zuordnen</t>
  </si>
  <si>
    <t>Personalkosten für Sozialpädagoge</t>
  </si>
  <si>
    <t>anteiliger Kostensatz je UE je TN :</t>
  </si>
  <si>
    <t>Nutzungsdauer  in Wochen</t>
  </si>
  <si>
    <t>Einzelkosten</t>
  </si>
  <si>
    <t>bitte nicht benötigte Felder leer lassen!</t>
  </si>
  <si>
    <t xml:space="preserve">jeweilige Nutzungsdauer bitte beachten </t>
  </si>
  <si>
    <t>Kosten für Ausstattung des Schulungsraumes</t>
  </si>
  <si>
    <t>PC-Ausstattung</t>
  </si>
  <si>
    <t>Maschinen/ Geräte</t>
  </si>
  <si>
    <t>Betriebskosten für Ausbildungsmittel</t>
  </si>
  <si>
    <t>Verbrauchsmaterial</t>
  </si>
  <si>
    <t>Kosten für Schulungsunterlagen</t>
  </si>
  <si>
    <t xml:space="preserve">Kosten für Lehrbücher        </t>
  </si>
  <si>
    <t>Lernmittel lt. gesonderter Aufstellung</t>
  </si>
  <si>
    <t>ergibt je TN monatlich:</t>
  </si>
  <si>
    <t xml:space="preserve">Fachtheoretischer Unterricht (Schulungsraum)
</t>
  </si>
  <si>
    <t xml:space="preserve">x </t>
  </si>
  <si>
    <r>
      <t>m</t>
    </r>
    <r>
      <rPr>
        <vertAlign val="superscript"/>
        <sz val="8"/>
        <color rgb="FF000000"/>
        <rFont val="Arial"/>
        <family val="2"/>
      </rPr>
      <t>2</t>
    </r>
  </si>
  <si>
    <t>Fachpraktischer Unterricht 
(Werkstätten und Übungsflächen)</t>
  </si>
  <si>
    <t xml:space="preserve">7.Prüfungsgebühren/ Prüfungsaufwand </t>
  </si>
  <si>
    <t>- Gebühren der prüfenden Stelle
- ggf. auch Kosten für Erstellen von Prüfungsaufgaben</t>
  </si>
  <si>
    <t>8. Allgemeine Verwaltungskosten/ Gemeinkosten - anteilig bezogen auf die Maßnahme</t>
  </si>
  <si>
    <t>insgesamt:</t>
  </si>
  <si>
    <t>= je TN monatlich:</t>
  </si>
  <si>
    <t>dazu gehören z.B.:</t>
  </si>
  <si>
    <t>Personalkosten (z.B. für Buchhaltung, Verwaltung, Controlling, Lehrgangsleitung, allgemeine TN-Betreuung)</t>
  </si>
  <si>
    <t>Raumkosten incl. Betriebs-/Nebenkosten (z.B. für Verwaltung, Mitarbeiterbüros, Sozialräume, Neben- und Verkehrsflächen)</t>
  </si>
  <si>
    <t xml:space="preserve">Abschreibungskosten (allg. Verwaltung, Gebäude, Mitarbeiterbüros) </t>
  </si>
  <si>
    <t xml:space="preserve">Abgaben, Versicherungen, Beiträge, Gebühren (z.B. BG-Beiträge für TN)
</t>
  </si>
  <si>
    <t>Werbung/ Marketing</t>
  </si>
  <si>
    <t>Zulassung</t>
  </si>
  <si>
    <t xml:space="preserve">9. Sonstige Kosten </t>
  </si>
  <si>
    <t>10. Gewinn/ Risiko</t>
  </si>
  <si>
    <t>anteilig vom Gesamtumsatz der Maßnahme</t>
  </si>
  <si>
    <t>11. Zuschusse Dritter /Erlöse/ Zuwendungen</t>
  </si>
  <si>
    <t>Zuschüsse/ Fördermittel von Dritten /Erlöse</t>
  </si>
  <si>
    <t>insgesamt</t>
  </si>
  <si>
    <t>-</t>
  </si>
  <si>
    <t>Anzahl UE je TN</t>
  </si>
  <si>
    <t>Einzelkosten je TN</t>
  </si>
  <si>
    <t>Bildungsträger:</t>
  </si>
  <si>
    <t>Ersteller / Name:</t>
  </si>
  <si>
    <t>Stand / Datum der Kalkulation:</t>
  </si>
  <si>
    <t>06/07.2018</t>
  </si>
  <si>
    <t>07/07.2020</t>
  </si>
  <si>
    <t>Grundlegende Änderung der Kalkulationsvorgaben</t>
  </si>
  <si>
    <t>Anpassung der Minuteneinheiten</t>
  </si>
  <si>
    <t>Anpssung der BDKS-Ausweisung</t>
  </si>
  <si>
    <t>08/01.2021</t>
  </si>
  <si>
    <t xml:space="preserve">betriebliche Lernphase/Praktika (Std. je 60 Minuten)      </t>
  </si>
  <si>
    <t>(externe Aufwendungen)</t>
  </si>
  <si>
    <t>Fachpraktische Unterrichtsstunden (UE je 45 Minuten)</t>
  </si>
  <si>
    <t>Zwischensumme</t>
  </si>
  <si>
    <r>
      <t xml:space="preserve">4. Kosten für besondere sozialpädagogische Betreuung
 </t>
    </r>
    <r>
      <rPr>
        <sz val="8"/>
        <rFont val="Arial"/>
        <family val="2"/>
      </rPr>
      <t xml:space="preserve">  (Hinweis: Notwendigkeit einer </t>
    </r>
    <r>
      <rPr>
        <u/>
        <sz val="8"/>
        <rFont val="Arial"/>
        <family val="2"/>
      </rPr>
      <t>besonderen</t>
    </r>
    <r>
      <rPr>
        <sz val="8"/>
        <rFont val="Arial"/>
        <family val="2"/>
      </rPr>
      <t xml:space="preserve"> soz.päd. Betreuung muss sich aus Beschreibung der Zielgruppe ergeben)</t>
    </r>
  </si>
  <si>
    <r>
      <t xml:space="preserve">5. Kosten für Ausbildungsmittel/ technische Ausstattung zur Durchführung des Unterrichts
</t>
    </r>
    <r>
      <rPr>
        <sz val="8"/>
        <color theme="1"/>
        <rFont val="Arial"/>
        <family val="2"/>
      </rPr>
      <t>(Hinweis: Aufwendungen, die unmittelbar mit der Durchführung des Unterrichts entstehen; 
                anteilige Kosten (auch Abschreibungen) für den Zeitraum, für den sie tatsächlich in der Maßnahme zum Einsatz kommen )</t>
    </r>
    <r>
      <rPr>
        <b/>
        <sz val="8"/>
        <color theme="1"/>
        <rFont val="Arial"/>
        <family val="2"/>
      </rPr>
      <t xml:space="preserve">
</t>
    </r>
    <r>
      <rPr>
        <sz val="8"/>
        <rFont val="Arial"/>
        <family val="2"/>
      </rPr>
      <t/>
    </r>
  </si>
  <si>
    <r>
      <t xml:space="preserve">6. Raumkosten (inkl. Betriebs- u. Nebenkosten) zur Durchführung des Unterrichts
</t>
    </r>
    <r>
      <rPr>
        <sz val="8"/>
        <rFont val="Arial"/>
        <family val="2"/>
      </rPr>
      <t>(Hinweis: Aufwendungen, die unmittelbar mit der Durchführung des Unterrichts entstehen; 
                anteilige Kosten (auch Abschreibungen) für den Zeitraum, für den sie tatsächlich entstehen )</t>
    </r>
  </si>
  <si>
    <r>
      <t xml:space="preserve">12. Kosten der Unteraufträge 
</t>
    </r>
    <r>
      <rPr>
        <sz val="8"/>
        <rFont val="Arial"/>
        <family val="2"/>
      </rPr>
      <t>z.B. Führerscheinerwerb, Unterricht an Berufsschulen</t>
    </r>
  </si>
  <si>
    <r>
      <t xml:space="preserve">Gesamtkosten der Maßnahme </t>
    </r>
    <r>
      <rPr>
        <sz val="8"/>
        <rFont val="Arial"/>
        <family val="2"/>
      </rPr>
      <t>(rechnerisch)</t>
    </r>
  </si>
  <si>
    <r>
      <t xml:space="preserve">Kostensatz pro Teilnehmer und Unterrichtsstunde </t>
    </r>
    <r>
      <rPr>
        <sz val="8"/>
        <rFont val="Arial"/>
        <family val="2"/>
      </rPr>
      <t>(gerundet)</t>
    </r>
  </si>
  <si>
    <r>
      <t xml:space="preserve">Gesamtkosten pro Teilnehmer
</t>
    </r>
    <r>
      <rPr>
        <sz val="8"/>
        <rFont val="Arial"/>
        <family val="2"/>
      </rPr>
      <t>(Kostensatz pro Teilnehmer und Unterrichtsstunde gerundet x Anzahl UE insgesamt)</t>
    </r>
  </si>
  <si>
    <t>Fach</t>
  </si>
  <si>
    <t>UE je Woche
(ohne Ferien)</t>
  </si>
  <si>
    <r>
      <t xml:space="preserve">Dauer in </t>
    </r>
    <r>
      <rPr>
        <b/>
        <i/>
        <sz val="8"/>
        <rFont val="Arial"/>
        <family val="2"/>
      </rPr>
      <t xml:space="preserve">Wochen </t>
    </r>
    <r>
      <rPr>
        <i/>
        <sz val="8"/>
        <rFont val="Arial"/>
        <family val="2"/>
      </rPr>
      <t>*)</t>
    </r>
  </si>
  <si>
    <r>
      <rPr>
        <b/>
        <i/>
        <sz val="8"/>
        <rFont val="Arial"/>
        <family val="2"/>
      </rPr>
      <t xml:space="preserve">Monate </t>
    </r>
    <r>
      <rPr>
        <i/>
        <sz val="8"/>
        <rFont val="Arial"/>
        <family val="2"/>
      </rPr>
      <t>*)
(incl. Ferien)</t>
    </r>
  </si>
  <si>
    <t>z.B. km je Besuch:</t>
  </si>
  <si>
    <t>Bundes-Durchschnittskostensatz:</t>
  </si>
  <si>
    <t>Vorgabe: 12 Teilnehmer; Abweichung nur mit besonderer Begründung</t>
  </si>
  <si>
    <t>z.B. auch Schrotterträge oder generierte Einnahmen durcj Teilnehmerleistungen</t>
  </si>
  <si>
    <t>Objektive Nachweise</t>
  </si>
  <si>
    <t>Maßnahmeziel:</t>
  </si>
  <si>
    <t>Einzel- / Gruppenmaßnahme</t>
  </si>
  <si>
    <t xml:space="preserve">Bildungsziel/Titel der Maßnahme: 
</t>
  </si>
  <si>
    <t>08/02.2021</t>
  </si>
  <si>
    <t>Personalkostenberechung (auszufüllen):</t>
  </si>
  <si>
    <t>AN-Bruttolohn im Monat (gem. Nachweise)</t>
  </si>
  <si>
    <t xml:space="preserve">Personalzusatzkosten in % </t>
  </si>
  <si>
    <t>Sozialversicherungssatz in %</t>
  </si>
  <si>
    <t>Arbeitgeberbrutto im Monat</t>
  </si>
  <si>
    <t>montl. Arbeitszeit in Stunden</t>
  </si>
  <si>
    <t>Kosten pro Unterrichtseinheit</t>
  </si>
  <si>
    <t>wird das Feld rot, muss der Aufwand für Vor- und Nachbereitung begründet werden</t>
  </si>
  <si>
    <t>Raumkostenberechung (auszufüllen):</t>
  </si>
  <si>
    <t>RAUM 1</t>
  </si>
  <si>
    <t>Gesamt- Miete (gem. Nachweise)</t>
  </si>
  <si>
    <t xml:space="preserve">Monat </t>
  </si>
  <si>
    <t>Gesamt- Fläche (gem. Nachweise)</t>
  </si>
  <si>
    <t>qm² Anzahl</t>
  </si>
  <si>
    <t>Preis pro qm²</t>
  </si>
  <si>
    <t>Raumgröße für die Maßnahme</t>
  </si>
  <si>
    <t xml:space="preserve">Raummiete für die Maßnahme </t>
  </si>
  <si>
    <t xml:space="preserve">im Monat </t>
  </si>
  <si>
    <t xml:space="preserve">Raummiete </t>
  </si>
  <si>
    <t xml:space="preserve">pro UE </t>
  </si>
  <si>
    <r>
      <t xml:space="preserve">
</t>
    </r>
    <r>
      <rPr>
        <b/>
        <i/>
        <sz val="8"/>
        <color rgb="FFFF0000"/>
        <rFont val="Arial"/>
        <family val="2"/>
      </rPr>
      <t>RAUM 2</t>
    </r>
  </si>
  <si>
    <t xml:space="preserve"> </t>
  </si>
  <si>
    <t xml:space="preserve">Gesamt- Fläche </t>
  </si>
  <si>
    <t>Achtung: Wenn Sie mehr als 2 Räume mit unterschiedlichen Kosten nutzen, berechnen Sie die weiteren Räume nach dem gleichen Schema!</t>
  </si>
  <si>
    <r>
      <t>Kostenkalkulation</t>
    </r>
    <r>
      <rPr>
        <b/>
        <sz val="14"/>
        <color rgb="FFFF0000"/>
        <rFont val="Arial"/>
        <family val="2"/>
      </rPr>
      <t xml:space="preserve"> (</t>
    </r>
    <r>
      <rPr>
        <b/>
        <u/>
        <sz val="14"/>
        <color rgb="FFFF0000"/>
        <rFont val="Arial"/>
        <family val="2"/>
      </rPr>
      <t>alle</t>
    </r>
    <r>
      <rPr>
        <b/>
        <sz val="14"/>
        <color rgb="FFFF0000"/>
        <rFont val="Arial"/>
        <family val="2"/>
      </rPr>
      <t xml:space="preserve"> blaue Felder müssen ausgefüllt werden)</t>
    </r>
  </si>
  <si>
    <t>wird das Feld rot, müssen die Gemeinkosten aufgeschlüsselt nachgewiesen werden</t>
  </si>
  <si>
    <t>11/04.2023</t>
  </si>
  <si>
    <t xml:space="preserve">Trennung der Mindestangaben von der Kalkulation </t>
  </si>
  <si>
    <t>LEHRKRAFT 1</t>
  </si>
  <si>
    <t>pro UE - Gesamt</t>
  </si>
  <si>
    <t>RAUM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</si>
</sst>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([$€]* #,##0.00_);_([$€]* \(#,##0.00\);_([$€]* \-??_);_(@_)"/>
    <numFmt numFmtId="166" formatCode="_(\$* #,##0.00_);_(\$* \(#,##0.00\);_(\$* \-??_);_(@_)"/>
    <numFmt numFmtId="167" formatCode="General&quot; Minuten&quot;"/>
    <numFmt numFmtId="168" formatCode="#,##0.00_ ;\-#,##0.00\ "/>
    <numFmt numFmtId="169" formatCode="&quot;Ja&quot;;&quot;Ja&quot;;&quot;Nein&quot;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*+\ #\ ###\ ###\ ##0.0;\-\ #\ ###\ ###\ ##0.0;* &quot;&quot;\-&quot;&quot;"/>
    <numFmt numFmtId="176" formatCode="\+\ #\ ###\ ###\ ##0.0;\-\ #\ ###\ ###\ ##0.0;* &quot;&quot;\-&quot;&quot;"/>
    <numFmt numFmtId="177" formatCode="* &quot;[&quot;#0\ \ &quot;]&quot;"/>
    <numFmt numFmtId="178" formatCode="##\ ###\ ##0"/>
    <numFmt numFmtId="179" formatCode="#\ ###\ ###"/>
    <numFmt numFmtId="180" formatCode="#\ ###\ ##0.0;\-\ #\ ###\ ##0.0;\-"/>
    <numFmt numFmtId="181" formatCode="#,##0.0"/>
    <numFmt numFmtId="182" formatCode="#,##0.00\ &quot;€&quot;"/>
    <numFmt numFmtId="183" formatCode="_-* #,##0.00\ [$€-407]_-;\-* #,##0.00\ [$€-407]_-;_-* &quot;-&quot;??\ [$€-407]_-;_-@_-"/>
    <numFmt numFmtId="184" formatCode="General\ &quot;Wochen&quot;"/>
    <numFmt numFmtId="185" formatCode="###0.0;###0.0"/>
    <numFmt numFmtId="186" formatCode="###0;###0"/>
    <numFmt numFmtId="187" formatCode="#,##0_ ;\-#,##0\ "/>
    <numFmt numFmtId="188" formatCode="#,##0.00\ [$€-407];\-#,##0.00\ [$€-407]"/>
    <numFmt numFmtId="189" formatCode="0.0%"/>
    <numFmt numFmtId="190" formatCode="0.0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6"/>
      <name val="Arial"/>
      <family val="2"/>
    </font>
    <font>
      <sz val="7.5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dobe Devanagari"/>
      <family val="1"/>
    </font>
    <font>
      <i/>
      <sz val="8"/>
      <color rgb="FF000000"/>
      <name val="Arial"/>
      <family val="2"/>
    </font>
    <font>
      <sz val="8"/>
      <color rgb="FF000000"/>
      <name val="Times New Roman"/>
      <family val="1"/>
    </font>
    <font>
      <u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u/>
      <sz val="8"/>
      <color rgb="FF00000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i/>
      <sz val="8"/>
      <color rgb="FF000000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79998168889431442"/>
        <bgColor indexed="31"/>
      </patternFill>
    </fill>
  </fills>
  <borders count="18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66CC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66CC"/>
      </left>
      <right/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thin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/>
      <top style="thin">
        <color rgb="FF0066CC"/>
      </top>
      <bottom style="medium">
        <color rgb="FF0066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66CC"/>
      </right>
      <top/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66CC"/>
      </bottom>
      <diagonal/>
    </border>
    <border>
      <left/>
      <right/>
      <top/>
      <bottom style="thin">
        <color rgb="FF0066CC"/>
      </bottom>
      <diagonal/>
    </border>
    <border>
      <left/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/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indexed="64"/>
      </bottom>
      <diagonal/>
    </border>
    <border>
      <left/>
      <right/>
      <top style="medium">
        <color theme="3" tint="0.39994506668294322"/>
      </top>
      <bottom style="medium">
        <color indexed="64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indexed="64"/>
      </bottom>
      <diagonal/>
    </border>
    <border>
      <left/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indexed="64"/>
      </bottom>
      <diagonal/>
    </border>
    <border>
      <left/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medium">
        <color indexed="64"/>
      </right>
      <top/>
      <bottom/>
      <diagonal/>
    </border>
    <border>
      <left style="medium">
        <color rgb="FF0066CC"/>
      </left>
      <right/>
      <top style="thin">
        <color rgb="FF0066CC"/>
      </top>
      <bottom style="thin">
        <color rgb="FF0066CC"/>
      </bottom>
      <diagonal/>
    </border>
    <border>
      <left/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/>
      <right/>
      <top style="medium">
        <color rgb="FF0066CC"/>
      </top>
      <bottom/>
      <diagonal/>
    </border>
    <border>
      <left/>
      <right style="thin">
        <color rgb="FF0066CC"/>
      </right>
      <top/>
      <bottom/>
      <diagonal/>
    </border>
    <border>
      <left style="medium">
        <color theme="3" tint="0.39991454817346722"/>
      </left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medium">
        <color rgb="FF0066CC"/>
      </bottom>
      <diagonal/>
    </border>
    <border>
      <left/>
      <right style="thin">
        <color rgb="FF0066CC"/>
      </right>
      <top style="thin">
        <color rgb="FF0066CC"/>
      </top>
      <bottom/>
      <diagonal/>
    </border>
    <border>
      <left style="thin">
        <color rgb="FF0066CC"/>
      </left>
      <right style="medium">
        <color indexed="64"/>
      </right>
      <top/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3" tint="0.39994506668294322"/>
      </left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indexed="64"/>
      </bottom>
      <diagonal/>
    </border>
    <border>
      <left/>
      <right/>
      <top style="medium">
        <color theme="4"/>
      </top>
      <bottom style="medium">
        <color indexed="64"/>
      </bottom>
      <diagonal/>
    </border>
    <border>
      <left/>
      <right style="medium">
        <color theme="4"/>
      </right>
      <top style="medium">
        <color theme="4"/>
      </top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theme="3" tint="0.399853511154515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medium">
        <color theme="3" tint="0.39985351115451523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3" tint="0.39985351115451523"/>
      </right>
      <top/>
      <bottom/>
      <diagonal/>
    </border>
    <border>
      <left style="thin">
        <color theme="3" tint="0.39988402966399123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medium">
        <color theme="3" tint="0.39985351115451523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medium">
        <color theme="3" tint="0.39985351115451523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medium">
        <color theme="3" tint="0.3998535111545152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theme="3" tint="0.399914548173467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1454817346722"/>
      </left>
      <right/>
      <top style="medium">
        <color theme="3" tint="0.39988402966399123"/>
      </top>
      <bottom style="thin">
        <color theme="3" tint="0.39994506668294322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theme="3" tint="0.39988402966399123"/>
      </bottom>
      <diagonal/>
    </border>
    <border>
      <left style="medium">
        <color indexed="64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indexed="64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indexed="64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3" tint="0.39988402966399123"/>
      </bottom>
      <diagonal/>
    </border>
    <border>
      <left style="medium">
        <color theme="3" tint="0.39991454817346722"/>
      </left>
      <right style="medium">
        <color theme="3" tint="0.39988402966399123"/>
      </right>
      <top style="medium">
        <color theme="3" tint="0.39988402966399123"/>
      </top>
      <bottom style="medium">
        <color indexed="64"/>
      </bottom>
      <diagonal/>
    </border>
    <border>
      <left/>
      <right style="thin">
        <color rgb="FF0066CC"/>
      </right>
      <top style="medium">
        <color indexed="64"/>
      </top>
      <bottom style="medium">
        <color indexed="64"/>
      </bottom>
      <diagonal/>
    </border>
    <border>
      <left style="thin">
        <color rgb="FF0066CC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medium">
        <color indexed="64"/>
      </bottom>
      <diagonal/>
    </border>
    <border>
      <left/>
      <right style="medium">
        <color indexed="64"/>
      </right>
      <top style="thin">
        <color rgb="FF0066CC"/>
      </top>
      <bottom style="medium">
        <color indexed="64"/>
      </bottom>
      <diagonal/>
    </border>
    <border>
      <left style="medium">
        <color theme="3" tint="0.39994506668294322"/>
      </left>
      <right/>
      <top/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/>
      <diagonal/>
    </border>
    <border>
      <left style="medium">
        <color theme="3" tint="0.39991454817346722"/>
      </left>
      <right/>
      <top style="medium">
        <color theme="3" tint="0.39988402966399123"/>
      </top>
      <bottom/>
      <diagonal/>
    </border>
    <border>
      <left/>
      <right style="medium">
        <color theme="3" tint="0.39988402966399123"/>
      </right>
      <top style="medium">
        <color theme="3" tint="0.39988402966399123"/>
      </top>
      <bottom/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indexed="64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indexed="64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rgb="FF0066CC"/>
      </left>
      <right/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medium">
        <color theme="3" tint="0.39997558519241921"/>
      </right>
      <top style="medium">
        <color theme="3" tint="0.39997558519241921"/>
      </top>
      <bottom style="thin">
        <color rgb="FF0066CC"/>
      </bottom>
      <diagonal/>
    </border>
    <border>
      <left style="medium">
        <color theme="3" tint="0.39997558519241921"/>
      </left>
      <right style="thin">
        <color rgb="FF0066CC"/>
      </right>
      <top style="medium">
        <color theme="3" tint="0.39997558519241921"/>
      </top>
      <bottom/>
      <diagonal/>
    </border>
    <border>
      <left style="medium">
        <color indexed="64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 style="medium">
        <color rgb="FF0066CC"/>
      </left>
      <right/>
      <top style="thin">
        <color rgb="FF0066CC"/>
      </top>
      <bottom/>
      <diagonal/>
    </border>
    <border>
      <left style="thin">
        <color rgb="FF0066CC"/>
      </left>
      <right/>
      <top style="thin">
        <color rgb="FF0066CC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rgb="FF0066CC"/>
      </top>
      <bottom/>
      <diagonal/>
    </border>
    <border>
      <left style="medium">
        <color rgb="FF0066CC"/>
      </left>
      <right style="thin">
        <color rgb="FF0066CC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rgb="FF0066CC"/>
      </left>
      <right style="thin">
        <color rgb="FF0066CC"/>
      </right>
      <top style="medium">
        <color theme="3" tint="0.39997558519241921"/>
      </top>
      <bottom/>
      <diagonal/>
    </border>
    <border>
      <left style="thin">
        <color rgb="FF0066CC"/>
      </left>
      <right style="medium">
        <color rgb="FF0066CC"/>
      </right>
      <top style="medium">
        <color theme="3" tint="0.39997558519241921"/>
      </top>
      <bottom/>
      <diagonal/>
    </border>
    <border>
      <left style="medium">
        <color rgb="FF0066CC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 style="medium">
        <color theme="3" tint="0.39997558519241921"/>
      </left>
      <right style="thin">
        <color indexed="64"/>
      </right>
      <top style="medium">
        <color theme="3" tint="0.39997558519241921"/>
      </top>
      <bottom/>
      <diagonal/>
    </border>
    <border>
      <left style="thin">
        <color indexed="64"/>
      </left>
      <right/>
      <top style="medium">
        <color theme="3" tint="0.39997558519241921"/>
      </top>
      <bottom/>
      <diagonal/>
    </border>
    <border>
      <left style="medium">
        <color theme="3" tint="0.39988402966399123"/>
      </left>
      <right/>
      <top/>
      <bottom style="medium">
        <color indexed="64"/>
      </bottom>
      <diagonal/>
    </border>
    <border>
      <left style="medium">
        <color theme="3" tint="0.39997558519241921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 style="medium">
        <color theme="3" tint="0.39997558519241921"/>
      </right>
      <top/>
      <bottom style="medium">
        <color indexed="64"/>
      </bottom>
      <diagonal/>
    </border>
    <border>
      <left style="medium">
        <color theme="3" tint="0.39997558519241921"/>
      </left>
      <right style="thin">
        <color rgb="FF0066CC"/>
      </right>
      <top style="thin">
        <color rgb="FF0066CC"/>
      </top>
      <bottom style="medium">
        <color indexed="64"/>
      </bottom>
      <diagonal/>
    </border>
    <border>
      <left/>
      <right style="thin">
        <color rgb="FF0066CC"/>
      </right>
      <top/>
      <bottom style="medium">
        <color theme="3" tint="0.39997558519241921"/>
      </bottom>
      <diagonal/>
    </border>
    <border>
      <left style="medium">
        <color theme="3" tint="0.39988402966399123"/>
      </left>
      <right style="medium">
        <color rgb="FF0066CC"/>
      </right>
      <top/>
      <bottom/>
      <diagonal/>
    </border>
    <border>
      <left style="medium">
        <color rgb="FF0066CC"/>
      </left>
      <right style="medium">
        <color rgb="FF0066CC"/>
      </right>
      <top/>
      <bottom/>
      <diagonal/>
    </border>
    <border>
      <left/>
      <right style="thin">
        <color rgb="FF0066CC"/>
      </right>
      <top/>
      <bottom style="thin">
        <color rgb="FF0066CC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rgb="FF0066CC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rgb="FF0066CC"/>
      </bottom>
      <diagonal/>
    </border>
    <border>
      <left style="medium">
        <color theme="0"/>
      </left>
      <right/>
      <top/>
      <bottom style="medium">
        <color rgb="FF0066CC"/>
      </bottom>
      <diagonal/>
    </border>
    <border>
      <left style="medium">
        <color theme="0"/>
      </left>
      <right/>
      <top/>
      <bottom style="medium">
        <color theme="3" tint="0.39997558519241921"/>
      </bottom>
      <diagonal/>
    </border>
    <border>
      <left/>
      <right/>
      <top style="medium">
        <color theme="0"/>
      </top>
      <bottom/>
      <diagonal/>
    </border>
    <border>
      <left style="medium">
        <color theme="3" tint="0.39997558519241921"/>
      </left>
      <right style="medium">
        <color rgb="FF0066CC"/>
      </right>
      <top/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indexed="64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rgb="FF0066CC"/>
      </right>
      <top/>
      <bottom style="medium">
        <color theme="0"/>
      </bottom>
      <diagonal/>
    </border>
    <border>
      <left style="medium">
        <color theme="3" tint="0.39997558519241921"/>
      </left>
      <right/>
      <top/>
      <bottom style="medium">
        <color indexed="64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59999389629810485"/>
      </bottom>
      <diagonal/>
    </border>
    <border>
      <left/>
      <right/>
      <top style="medium">
        <color theme="3" tint="0.39997558519241921"/>
      </top>
      <bottom style="medium">
        <color theme="3" tint="0.59999389629810485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59999389629810485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</borders>
  <cellStyleXfs count="7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164" fontId="24" fillId="0" borderId="0" applyFill="0" applyBorder="0" applyAlignment="0" applyProtection="0"/>
    <xf numFmtId="165" fontId="24" fillId="0" borderId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24" fillId="22" borderId="4" applyNumberFormat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11" fillId="3" borderId="0" applyNumberFormat="0" applyBorder="0" applyAlignment="0" applyProtection="0"/>
    <xf numFmtId="0" fontId="24" fillId="0" borderId="0"/>
    <xf numFmtId="0" fontId="12" fillId="0" borderId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8" applyNumberFormat="0" applyFill="0" applyAlignment="0" applyProtection="0"/>
    <xf numFmtId="164" fontId="24" fillId="0" borderId="0" applyFill="0" applyBorder="0" applyAlignment="0" applyProtection="0"/>
    <xf numFmtId="166" fontId="24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23" borderId="9" applyNumberFormat="0" applyAlignment="0" applyProtection="0"/>
    <xf numFmtId="0" fontId="27" fillId="0" borderId="0" applyNumberFormat="0" applyFill="0" applyBorder="0" applyProtection="0">
      <alignment vertical="top" wrapText="1"/>
    </xf>
    <xf numFmtId="0" fontId="1" fillId="0" borderId="0"/>
    <xf numFmtId="170" fontId="28" fillId="0" borderId="0"/>
    <xf numFmtId="49" fontId="28" fillId="0" borderId="0"/>
    <xf numFmtId="171" fontId="24" fillId="0" borderId="0">
      <alignment horizontal="center"/>
    </xf>
    <xf numFmtId="172" fontId="28" fillId="0" borderId="0"/>
    <xf numFmtId="173" fontId="24" fillId="0" borderId="0"/>
    <xf numFmtId="174" fontId="24" fillId="0" borderId="0"/>
    <xf numFmtId="175" fontId="24" fillId="0" borderId="0"/>
    <xf numFmtId="176" fontId="24" fillId="0" borderId="0">
      <alignment horizontal="center"/>
    </xf>
    <xf numFmtId="177" fontId="24" fillId="0" borderId="0">
      <alignment horizontal="center"/>
    </xf>
    <xf numFmtId="178" fontId="24" fillId="0" borderId="0">
      <alignment horizontal="center"/>
    </xf>
    <xf numFmtId="179" fontId="24" fillId="0" borderId="0">
      <alignment horizontal="center"/>
    </xf>
    <xf numFmtId="180" fontId="24" fillId="0" borderId="0">
      <alignment horizontal="center"/>
    </xf>
    <xf numFmtId="0" fontId="29" fillId="0" borderId="14" applyFont="0" applyBorder="0" applyAlignment="0"/>
    <xf numFmtId="1" fontId="20" fillId="24" borderId="15">
      <alignment horizontal="right"/>
    </xf>
    <xf numFmtId="181" fontId="30" fillId="0" borderId="0">
      <alignment horizontal="center" vertical="center"/>
    </xf>
    <xf numFmtId="0" fontId="24" fillId="0" borderId="0" applyNumberForma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184" fontId="24" fillId="32" borderId="16"/>
    <xf numFmtId="1" fontId="24" fillId="32" borderId="16"/>
  </cellStyleXfs>
  <cellXfs count="502">
    <xf numFmtId="0" fontId="0" fillId="0" borderId="0" xfId="0"/>
    <xf numFmtId="0" fontId="0" fillId="0" borderId="0" xfId="0" applyProtection="1"/>
    <xf numFmtId="0" fontId="12" fillId="0" borderId="0" xfId="39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Border="1" applyProtection="1"/>
    <xf numFmtId="0" fontId="22" fillId="0" borderId="0" xfId="0" applyFont="1" applyBorder="1" applyProtection="1"/>
    <xf numFmtId="0" fontId="21" fillId="0" borderId="0" xfId="39" applyFont="1" applyFill="1" applyBorder="1" applyAlignment="1" applyProtection="1">
      <alignment wrapText="1"/>
    </xf>
    <xf numFmtId="167" fontId="0" fillId="0" borderId="0" xfId="0" applyNumberFormat="1" applyProtection="1"/>
    <xf numFmtId="0" fontId="0" fillId="0" borderId="0" xfId="0" applyAlignment="1" applyProtection="1">
      <alignment horizontal="right"/>
    </xf>
    <xf numFmtId="49" fontId="0" fillId="0" borderId="0" xfId="0" applyNumberFormat="1"/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 wrapText="1"/>
    </xf>
    <xf numFmtId="0" fontId="20" fillId="0" borderId="0" xfId="0" applyFont="1"/>
    <xf numFmtId="0" fontId="0" fillId="0" borderId="0" xfId="0" applyAlignment="1">
      <alignment wrapText="1"/>
    </xf>
    <xf numFmtId="0" fontId="20" fillId="26" borderId="0" xfId="0" applyFont="1" applyFill="1"/>
    <xf numFmtId="0" fontId="20" fillId="0" borderId="0" xfId="0" applyFont="1" applyProtection="1"/>
    <xf numFmtId="0" fontId="28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horizontal="left" vertical="top"/>
    </xf>
    <xf numFmtId="0" fontId="35" fillId="34" borderId="21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right" vertical="top"/>
    </xf>
    <xf numFmtId="186" fontId="37" fillId="0" borderId="29" xfId="0" applyNumberFormat="1" applyFont="1" applyFill="1" applyBorder="1" applyAlignment="1">
      <alignment horizontal="center" vertical="top" wrapText="1"/>
    </xf>
    <xf numFmtId="0" fontId="35" fillId="34" borderId="30" xfId="0" applyFont="1" applyFill="1" applyBorder="1" applyAlignment="1">
      <alignment horizontal="left" vertical="top" wrapText="1"/>
    </xf>
    <xf numFmtId="0" fontId="28" fillId="31" borderId="0" xfId="0" applyFont="1" applyFill="1" applyBorder="1" applyAlignment="1">
      <alignment horizontal="left" vertical="top" wrapText="1"/>
    </xf>
    <xf numFmtId="183" fontId="28" fillId="0" borderId="0" xfId="0" applyNumberFormat="1" applyFont="1" applyFill="1" applyBorder="1" applyAlignment="1">
      <alignment vertical="top" wrapText="1"/>
    </xf>
    <xf numFmtId="0" fontId="33" fillId="0" borderId="0" xfId="0" applyFont="1" applyFill="1" applyBorder="1" applyAlignment="1">
      <alignment horizontal="left" vertical="top" wrapText="1"/>
    </xf>
    <xf numFmtId="188" fontId="28" fillId="0" borderId="40" xfId="0" applyNumberFormat="1" applyFont="1" applyFill="1" applyBorder="1" applyAlignment="1">
      <alignment horizontal="right" vertical="top" wrapText="1"/>
    </xf>
    <xf numFmtId="0" fontId="33" fillId="34" borderId="21" xfId="0" applyFont="1" applyFill="1" applyBorder="1" applyAlignment="1">
      <alignment horizontal="left" vertical="top" wrapText="1"/>
    </xf>
    <xf numFmtId="0" fontId="37" fillId="0" borderId="26" xfId="0" applyFont="1" applyFill="1" applyBorder="1" applyAlignment="1">
      <alignment horizontal="right" vertical="top" wrapText="1"/>
    </xf>
    <xf numFmtId="188" fontId="28" fillId="0" borderId="46" xfId="0" applyNumberFormat="1" applyFont="1" applyFill="1" applyBorder="1" applyAlignment="1">
      <alignment horizontal="right" vertical="top" wrapText="1"/>
    </xf>
    <xf numFmtId="0" fontId="33" fillId="34" borderId="30" xfId="0" applyFont="1" applyFill="1" applyBorder="1" applyAlignment="1">
      <alignment horizontal="left" vertical="top" wrapText="1"/>
    </xf>
    <xf numFmtId="0" fontId="28" fillId="0" borderId="26" xfId="0" applyFont="1" applyFill="1" applyBorder="1" applyAlignment="1">
      <alignment vertical="top" wrapText="1"/>
    </xf>
    <xf numFmtId="0" fontId="28" fillId="0" borderId="27" xfId="0" applyFont="1" applyFill="1" applyBorder="1" applyAlignment="1">
      <alignment vertical="top" wrapText="1"/>
    </xf>
    <xf numFmtId="188" fontId="28" fillId="36" borderId="28" xfId="0" applyNumberFormat="1" applyFont="1" applyFill="1" applyBorder="1" applyAlignment="1">
      <alignment horizontal="right" vertical="top" wrapText="1"/>
    </xf>
    <xf numFmtId="0" fontId="33" fillId="34" borderId="21" xfId="0" applyFont="1" applyFill="1" applyBorder="1" applyAlignment="1">
      <alignment vertical="center" wrapText="1"/>
    </xf>
    <xf numFmtId="190" fontId="37" fillId="0" borderId="0" xfId="0" applyNumberFormat="1" applyFont="1" applyFill="1" applyBorder="1" applyAlignment="1">
      <alignment horizontal="center" vertical="center" wrapText="1"/>
    </xf>
    <xf numFmtId="168" fontId="28" fillId="0" borderId="17" xfId="0" applyNumberFormat="1" applyFont="1" applyFill="1" applyBorder="1" applyAlignment="1">
      <alignment vertical="top" wrapText="1"/>
    </xf>
    <xf numFmtId="168" fontId="28" fillId="0" borderId="25" xfId="0" applyNumberFormat="1" applyFont="1" applyFill="1" applyBorder="1" applyAlignment="1">
      <alignment vertical="top" wrapText="1"/>
    </xf>
    <xf numFmtId="0" fontId="33" fillId="0" borderId="26" xfId="0" applyFont="1" applyFill="1" applyBorder="1" applyAlignment="1">
      <alignment vertical="center" wrapText="1"/>
    </xf>
    <xf numFmtId="188" fontId="28" fillId="0" borderId="28" xfId="0" applyNumberFormat="1" applyFont="1" applyFill="1" applyBorder="1" applyAlignment="1">
      <alignment horizontal="right" vertical="top" wrapText="1"/>
    </xf>
    <xf numFmtId="188" fontId="28" fillId="0" borderId="66" xfId="0" applyNumberFormat="1" applyFont="1" applyFill="1" applyBorder="1" applyAlignment="1">
      <alignment horizontal="right" vertical="top" wrapText="1"/>
    </xf>
    <xf numFmtId="0" fontId="33" fillId="31" borderId="17" xfId="0" applyFont="1" applyFill="1" applyBorder="1" applyAlignment="1">
      <alignment horizontal="left" vertical="top" wrapText="1"/>
    </xf>
    <xf numFmtId="0" fontId="33" fillId="31" borderId="0" xfId="0" applyFont="1" applyFill="1" applyBorder="1" applyAlignment="1">
      <alignment horizontal="left" vertical="top" wrapText="1"/>
    </xf>
    <xf numFmtId="0" fontId="38" fillId="31" borderId="0" xfId="0" applyFont="1" applyFill="1" applyBorder="1" applyAlignment="1">
      <alignment horizontal="center" vertical="center" wrapText="1"/>
    </xf>
    <xf numFmtId="0" fontId="38" fillId="31" borderId="0" xfId="0" applyFont="1" applyFill="1" applyBorder="1" applyAlignment="1">
      <alignment horizontal="center" vertical="top" wrapText="1"/>
    </xf>
    <xf numFmtId="188" fontId="28" fillId="36" borderId="66" xfId="0" applyNumberFormat="1" applyFont="1" applyFill="1" applyBorder="1" applyAlignment="1">
      <alignment horizontal="right" vertical="top" wrapText="1"/>
    </xf>
    <xf numFmtId="0" fontId="37" fillId="0" borderId="88" xfId="0" applyFont="1" applyFill="1" applyBorder="1" applyAlignment="1">
      <alignment horizontal="center" vertical="center" wrapText="1"/>
    </xf>
    <xf numFmtId="183" fontId="28" fillId="36" borderId="28" xfId="0" applyNumberFormat="1" applyFont="1" applyFill="1" applyBorder="1" applyAlignment="1">
      <alignment horizontal="right" vertical="top" wrapText="1"/>
    </xf>
    <xf numFmtId="0" fontId="37" fillId="0" borderId="92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189" fontId="36" fillId="0" borderId="27" xfId="35" quotePrefix="1" applyNumberFormat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vertical="top" wrapText="1"/>
    </xf>
    <xf numFmtId="169" fontId="23" fillId="20" borderId="0" xfId="39" applyNumberFormat="1" applyFont="1" applyFill="1" applyBorder="1" applyAlignment="1" applyProtection="1">
      <alignment horizontal="center"/>
    </xf>
    <xf numFmtId="169" fontId="12" fillId="0" borderId="0" xfId="39" applyNumberFormat="1" applyFont="1" applyBorder="1" applyAlignment="1" applyProtection="1">
      <alignment horizontal="right"/>
    </xf>
    <xf numFmtId="167" fontId="0" fillId="0" borderId="0" xfId="0" applyNumberFormat="1" applyBorder="1" applyAlignment="1" applyProtection="1">
      <alignment horizontal="right"/>
    </xf>
    <xf numFmtId="0" fontId="20" fillId="20" borderId="0" xfId="0" applyFont="1" applyFill="1" applyBorder="1" applyProtection="1"/>
    <xf numFmtId="0" fontId="23" fillId="20" borderId="0" xfId="39" applyFont="1" applyFill="1" applyBorder="1" applyAlignment="1" applyProtection="1">
      <alignment horizontal="center"/>
    </xf>
    <xf numFmtId="0" fontId="0" fillId="21" borderId="0" xfId="0" applyNumberFormat="1" applyFont="1" applyFill="1" applyBorder="1" applyProtection="1"/>
    <xf numFmtId="0" fontId="12" fillId="0" borderId="0" xfId="39" applyFont="1" applyBorder="1" applyProtection="1"/>
    <xf numFmtId="14" fontId="0" fillId="7" borderId="0" xfId="0" applyNumberFormat="1" applyFill="1" applyBorder="1" applyProtection="1"/>
    <xf numFmtId="167" fontId="0" fillId="0" borderId="0" xfId="0" applyNumberFormat="1" applyBorder="1" applyProtection="1"/>
    <xf numFmtId="0" fontId="0" fillId="0" borderId="0" xfId="0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0" fillId="31" borderId="0" xfId="0" applyFill="1" applyBorder="1" applyProtection="1"/>
    <xf numFmtId="0" fontId="20" fillId="0" borderId="0" xfId="0" applyFont="1" applyBorder="1" applyAlignment="1" applyProtection="1">
      <alignment vertical="center"/>
    </xf>
    <xf numFmtId="0" fontId="20" fillId="31" borderId="0" xfId="0" applyFont="1" applyFill="1" applyBorder="1" applyAlignment="1" applyProtection="1">
      <alignment horizontal="left" vertical="top"/>
    </xf>
    <xf numFmtId="0" fontId="20" fillId="31" borderId="0" xfId="0" applyFont="1" applyFill="1" applyBorder="1" applyAlignment="1" applyProtection="1">
      <alignment vertical="center"/>
    </xf>
    <xf numFmtId="0" fontId="0" fillId="31" borderId="0" xfId="0" applyFill="1" applyBorder="1" applyAlignment="1" applyProtection="1">
      <alignment vertical="center"/>
    </xf>
    <xf numFmtId="0" fontId="0" fillId="31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top"/>
    </xf>
    <xf numFmtId="0" fontId="20" fillId="31" borderId="0" xfId="0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23" fillId="38" borderId="0" xfId="39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right" vertical="top" wrapText="1"/>
    </xf>
    <xf numFmtId="0" fontId="28" fillId="0" borderId="26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center" vertical="top" wrapText="1"/>
    </xf>
    <xf numFmtId="9" fontId="24" fillId="0" borderId="0" xfId="35" applyBorder="1" applyProtection="1"/>
    <xf numFmtId="0" fontId="37" fillId="0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right" vertical="top" wrapText="1"/>
    </xf>
    <xf numFmtId="0" fontId="37" fillId="0" borderId="0" xfId="0" applyFont="1" applyFill="1" applyBorder="1" applyAlignment="1">
      <alignment horizontal="right" vertical="center" wrapText="1"/>
    </xf>
    <xf numFmtId="164" fontId="28" fillId="0" borderId="57" xfId="46" applyFont="1" applyFill="1" applyBorder="1" applyAlignment="1">
      <alignment horizontal="right" vertical="top" wrapText="1"/>
    </xf>
    <xf numFmtId="0" fontId="40" fillId="0" borderId="0" xfId="0" applyFont="1" applyFill="1" applyBorder="1" applyAlignment="1">
      <alignment horizontal="left" vertical="top"/>
    </xf>
    <xf numFmtId="0" fontId="28" fillId="0" borderId="0" xfId="0" applyFont="1"/>
    <xf numFmtId="0" fontId="28" fillId="26" borderId="21" xfId="0" applyFont="1" applyFill="1" applyBorder="1" applyAlignment="1">
      <alignment horizontal="left" vertical="top" wrapText="1"/>
    </xf>
    <xf numFmtId="0" fontId="28" fillId="26" borderId="48" xfId="0" applyFont="1" applyFill="1" applyBorder="1" applyAlignment="1">
      <alignment horizontal="left" vertical="top" wrapText="1"/>
    </xf>
    <xf numFmtId="9" fontId="37" fillId="26" borderId="58" xfId="35" applyFont="1" applyFill="1" applyBorder="1" applyAlignment="1">
      <alignment horizontal="right" vertical="top" wrapText="1"/>
    </xf>
    <xf numFmtId="0" fontId="38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wrapText="1"/>
    </xf>
    <xf numFmtId="0" fontId="38" fillId="31" borderId="0" xfId="0" applyFont="1" applyFill="1" applyBorder="1" applyAlignment="1">
      <alignment horizontal="right" wrapText="1"/>
    </xf>
    <xf numFmtId="0" fontId="38" fillId="31" borderId="0" xfId="0" applyFont="1" applyFill="1" applyBorder="1" applyAlignment="1">
      <alignment horizontal="right" wrapText="1"/>
    </xf>
    <xf numFmtId="9" fontId="37" fillId="26" borderId="48" xfId="35" applyFont="1" applyFill="1" applyBorder="1" applyAlignment="1">
      <alignment horizontal="right" vertical="top" wrapText="1"/>
    </xf>
    <xf numFmtId="164" fontId="28" fillId="0" borderId="27" xfId="46" applyFont="1" applyFill="1" applyBorder="1" applyAlignment="1">
      <alignment horizontal="right" vertical="top" wrapText="1"/>
    </xf>
    <xf numFmtId="9" fontId="37" fillId="26" borderId="21" xfId="35" applyFont="1" applyFill="1" applyBorder="1" applyAlignment="1">
      <alignment horizontal="right" vertical="top" wrapText="1"/>
    </xf>
    <xf numFmtId="0" fontId="42" fillId="26" borderId="21" xfId="0" applyFont="1" applyFill="1" applyBorder="1" applyAlignment="1">
      <alignment horizontal="left" vertical="top" wrapText="1"/>
    </xf>
    <xf numFmtId="0" fontId="28" fillId="26" borderId="58" xfId="0" applyFont="1" applyFill="1" applyBorder="1" applyAlignment="1">
      <alignment horizontal="left" vertical="top" wrapText="1"/>
    </xf>
    <xf numFmtId="0" fontId="36" fillId="0" borderId="26" xfId="0" quotePrefix="1" applyFont="1" applyFill="1" applyBorder="1" applyAlignment="1">
      <alignment horizontal="right" vertical="center" wrapText="1"/>
    </xf>
    <xf numFmtId="0" fontId="28" fillId="26" borderId="58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top" wrapText="1"/>
    </xf>
    <xf numFmtId="0" fontId="35" fillId="0" borderId="37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vertical="top"/>
    </xf>
    <xf numFmtId="188" fontId="28" fillId="28" borderId="39" xfId="0" applyNumberFormat="1" applyFont="1" applyFill="1" applyBorder="1" applyAlignment="1" applyProtection="1">
      <alignment horizontal="right" vertical="top" wrapText="1"/>
      <protection locked="0"/>
    </xf>
    <xf numFmtId="188" fontId="28" fillId="28" borderId="45" xfId="0" applyNumberFormat="1" applyFont="1" applyFill="1" applyBorder="1" applyAlignment="1" applyProtection="1">
      <alignment horizontal="right" vertical="top" wrapText="1"/>
      <protection locked="0"/>
    </xf>
    <xf numFmtId="0" fontId="37" fillId="35" borderId="22" xfId="0" applyFont="1" applyFill="1" applyBorder="1" applyAlignment="1" applyProtection="1">
      <alignment horizontal="center" vertical="top"/>
      <protection locked="0"/>
    </xf>
    <xf numFmtId="185" fontId="37" fillId="35" borderId="23" xfId="0" applyNumberFormat="1" applyFont="1" applyFill="1" applyBorder="1" applyAlignment="1" applyProtection="1">
      <alignment horizontal="center" vertical="top" wrapText="1"/>
      <protection locked="0"/>
    </xf>
    <xf numFmtId="188" fontId="28" fillId="28" borderId="47" xfId="0" applyNumberFormat="1" applyFont="1" applyFill="1" applyBorder="1" applyAlignment="1" applyProtection="1">
      <alignment horizontal="right" vertical="top" wrapText="1"/>
      <protection locked="0"/>
    </xf>
    <xf numFmtId="188" fontId="28" fillId="28" borderId="51" xfId="0" applyNumberFormat="1" applyFont="1" applyFill="1" applyBorder="1" applyAlignment="1" applyProtection="1">
      <alignment horizontal="right" vertical="top" wrapText="1"/>
      <protection locked="0"/>
    </xf>
    <xf numFmtId="188" fontId="28" fillId="28" borderId="56" xfId="0" applyNumberFormat="1" applyFont="1" applyFill="1" applyBorder="1" applyAlignment="1" applyProtection="1">
      <alignment horizontal="right" vertical="top" wrapText="1"/>
      <protection locked="0"/>
    </xf>
    <xf numFmtId="188" fontId="28" fillId="0" borderId="0" xfId="0" applyNumberFormat="1" applyFont="1" applyFill="1" applyBorder="1" applyAlignment="1">
      <alignment horizontal="right" vertical="center" wrapText="1"/>
    </xf>
    <xf numFmtId="7" fontId="28" fillId="31" borderId="112" xfId="46" applyNumberFormat="1" applyFont="1" applyFill="1" applyBorder="1" applyAlignment="1">
      <alignment horizontal="right" vertical="top" wrapText="1"/>
    </xf>
    <xf numFmtId="185" fontId="37" fillId="35" borderId="128" xfId="0" applyNumberFormat="1" applyFont="1" applyFill="1" applyBorder="1" applyAlignment="1" applyProtection="1">
      <alignment horizontal="center" vertical="top" wrapText="1"/>
      <protection locked="0"/>
    </xf>
    <xf numFmtId="186" fontId="37" fillId="0" borderId="129" xfId="0" applyNumberFormat="1" applyFont="1" applyFill="1" applyBorder="1" applyAlignment="1" applyProtection="1">
      <alignment horizontal="center" vertical="top" wrapText="1"/>
    </xf>
    <xf numFmtId="185" fontId="37" fillId="0" borderId="130" xfId="0" applyNumberFormat="1" applyFont="1" applyFill="1" applyBorder="1" applyAlignment="1" applyProtection="1">
      <alignment horizontal="center" vertical="top" wrapText="1"/>
    </xf>
    <xf numFmtId="186" fontId="37" fillId="0" borderId="127" xfId="0" applyNumberFormat="1" applyFont="1" applyFill="1" applyBorder="1" applyAlignment="1" applyProtection="1">
      <alignment horizontal="center" vertical="top" wrapText="1"/>
    </xf>
    <xf numFmtId="0" fontId="37" fillId="35" borderId="133" xfId="0" applyFont="1" applyFill="1" applyBorder="1" applyAlignment="1" applyProtection="1">
      <alignment horizontal="center" vertical="top"/>
      <protection locked="0"/>
    </xf>
    <xf numFmtId="185" fontId="37" fillId="35" borderId="108" xfId="0" applyNumberFormat="1" applyFont="1" applyFill="1" applyBorder="1" applyAlignment="1" applyProtection="1">
      <alignment horizontal="center" vertical="top" wrapText="1"/>
      <protection locked="0"/>
    </xf>
    <xf numFmtId="185" fontId="37" fillId="35" borderId="134" xfId="0" applyNumberFormat="1" applyFont="1" applyFill="1" applyBorder="1" applyAlignment="1" applyProtection="1">
      <alignment horizontal="center" vertical="top" wrapText="1"/>
      <protection locked="0"/>
    </xf>
    <xf numFmtId="185" fontId="37" fillId="0" borderId="135" xfId="0" applyNumberFormat="1" applyFont="1" applyFill="1" applyBorder="1" applyAlignment="1" applyProtection="1">
      <alignment horizontal="center" vertical="top" wrapText="1"/>
    </xf>
    <xf numFmtId="186" fontId="37" fillId="0" borderId="136" xfId="0" applyNumberFormat="1" applyFont="1" applyFill="1" applyBorder="1" applyAlignment="1" applyProtection="1">
      <alignment horizontal="center" vertical="top" wrapText="1"/>
    </xf>
    <xf numFmtId="185" fontId="37" fillId="31" borderId="0" xfId="0" applyNumberFormat="1" applyFont="1" applyFill="1" applyBorder="1" applyAlignment="1" applyProtection="1">
      <alignment horizontal="center" vertical="top" wrapText="1"/>
    </xf>
    <xf numFmtId="186" fontId="36" fillId="31" borderId="132" xfId="0" applyNumberFormat="1" applyFont="1" applyFill="1" applyBorder="1" applyAlignment="1">
      <alignment horizontal="center" vertical="top" wrapText="1"/>
    </xf>
    <xf numFmtId="0" fontId="37" fillId="35" borderId="137" xfId="0" applyFont="1" applyFill="1" applyBorder="1" applyAlignment="1" applyProtection="1">
      <alignment horizontal="center" vertical="top"/>
      <protection locked="0"/>
    </xf>
    <xf numFmtId="186" fontId="36" fillId="0" borderId="138" xfId="0" applyNumberFormat="1" applyFont="1" applyFill="1" applyBorder="1" applyAlignment="1">
      <alignment horizontal="center" vertical="top" wrapText="1"/>
    </xf>
    <xf numFmtId="185" fontId="36" fillId="0" borderId="132" xfId="0" applyNumberFormat="1" applyFont="1" applyFill="1" applyBorder="1" applyAlignment="1">
      <alignment horizontal="center" vertical="top" wrapText="1"/>
    </xf>
    <xf numFmtId="185" fontId="37" fillId="35" borderId="139" xfId="0" applyNumberFormat="1" applyFont="1" applyFill="1" applyBorder="1" applyAlignment="1" applyProtection="1">
      <alignment horizontal="center" vertical="top" wrapText="1"/>
      <protection locked="0"/>
    </xf>
    <xf numFmtId="185" fontId="37" fillId="35" borderId="140" xfId="0" applyNumberFormat="1" applyFont="1" applyFill="1" applyBorder="1" applyAlignment="1" applyProtection="1">
      <alignment horizontal="center" vertical="top" wrapText="1"/>
      <protection locked="0"/>
    </xf>
    <xf numFmtId="185" fontId="36" fillId="31" borderId="132" xfId="0" applyNumberFormat="1" applyFont="1" applyFill="1" applyBorder="1" applyAlignment="1">
      <alignment horizontal="center" vertical="top" wrapText="1"/>
    </xf>
    <xf numFmtId="185" fontId="37" fillId="0" borderId="141" xfId="0" applyNumberFormat="1" applyFont="1" applyFill="1" applyBorder="1" applyAlignment="1" applyProtection="1">
      <alignment horizontal="center" vertical="top" wrapText="1"/>
    </xf>
    <xf numFmtId="185" fontId="37" fillId="0" borderId="138" xfId="0" applyNumberFormat="1" applyFont="1" applyFill="1" applyBorder="1" applyAlignment="1" applyProtection="1">
      <alignment horizontal="center" vertical="top" wrapText="1"/>
    </xf>
    <xf numFmtId="186" fontId="37" fillId="0" borderId="132" xfId="0" applyNumberFormat="1" applyFont="1" applyFill="1" applyBorder="1" applyAlignment="1" applyProtection="1">
      <alignment horizontal="center" vertical="top" wrapText="1"/>
    </xf>
    <xf numFmtId="0" fontId="28" fillId="31" borderId="132" xfId="0" applyFont="1" applyFill="1" applyBorder="1" applyAlignment="1" applyProtection="1">
      <alignment horizontal="left" vertical="top"/>
    </xf>
    <xf numFmtId="7" fontId="28" fillId="0" borderId="53" xfId="46" applyNumberFormat="1" applyFont="1" applyFill="1" applyBorder="1" applyAlignment="1">
      <alignment horizontal="right" vertical="center" wrapText="1"/>
    </xf>
    <xf numFmtId="0" fontId="40" fillId="0" borderId="145" xfId="0" applyFont="1" applyFill="1" applyBorder="1" applyAlignment="1">
      <alignment horizontal="left" vertical="top"/>
    </xf>
    <xf numFmtId="0" fontId="28" fillId="0" borderId="132" xfId="0" applyFont="1" applyFill="1" applyBorder="1" applyAlignment="1">
      <alignment horizontal="left" vertical="top"/>
    </xf>
    <xf numFmtId="0" fontId="35" fillId="31" borderId="0" xfId="0" applyFont="1" applyFill="1" applyBorder="1" applyAlignment="1">
      <alignment horizontal="center" vertical="top" wrapText="1"/>
    </xf>
    <xf numFmtId="0" fontId="38" fillId="31" borderId="0" xfId="0" applyFont="1" applyFill="1" applyBorder="1" applyAlignment="1">
      <alignment horizontal="center" wrapText="1"/>
    </xf>
    <xf numFmtId="0" fontId="38" fillId="0" borderId="144" xfId="0" applyFont="1" applyFill="1" applyBorder="1" applyAlignment="1">
      <alignment horizontal="left" wrapText="1"/>
    </xf>
    <xf numFmtId="0" fontId="33" fillId="34" borderId="148" xfId="0" applyFont="1" applyFill="1" applyBorder="1" applyAlignment="1">
      <alignment horizontal="left" vertical="top" wrapText="1"/>
    </xf>
    <xf numFmtId="190" fontId="28" fillId="0" borderId="149" xfId="35" applyNumberFormat="1" applyFont="1" applyFill="1" applyBorder="1" applyAlignment="1">
      <alignment horizontal="center" vertical="top" wrapText="1"/>
    </xf>
    <xf numFmtId="189" fontId="28" fillId="0" borderId="135" xfId="35" applyNumberFormat="1" applyFont="1" applyFill="1" applyBorder="1" applyAlignment="1">
      <alignment horizontal="center" vertical="top" wrapText="1"/>
    </xf>
    <xf numFmtId="188" fontId="28" fillId="0" borderId="149" xfId="0" applyNumberFormat="1" applyFont="1" applyFill="1" applyBorder="1" applyAlignment="1">
      <alignment horizontal="right" vertical="top" wrapText="1"/>
    </xf>
    <xf numFmtId="188" fontId="28" fillId="28" borderId="111" xfId="0" applyNumberFormat="1" applyFont="1" applyFill="1" applyBorder="1" applyAlignment="1" applyProtection="1">
      <alignment horizontal="right" vertical="top" wrapText="1"/>
      <protection locked="0"/>
    </xf>
    <xf numFmtId="0" fontId="33" fillId="34" borderId="0" xfId="0" applyFont="1" applyFill="1" applyBorder="1" applyAlignment="1">
      <alignment horizontal="left" vertical="top" wrapText="1"/>
    </xf>
    <xf numFmtId="0" fontId="33" fillId="34" borderId="26" xfId="0" applyFont="1" applyFill="1" applyBorder="1" applyAlignment="1">
      <alignment horizontal="left" vertical="top" wrapText="1"/>
    </xf>
    <xf numFmtId="0" fontId="28" fillId="0" borderId="0" xfId="0" applyFont="1" applyAlignment="1">
      <alignment horizontal="left"/>
    </xf>
    <xf numFmtId="0" fontId="28" fillId="0" borderId="145" xfId="0" applyFont="1" applyBorder="1" applyAlignment="1">
      <alignment horizontal="left"/>
    </xf>
    <xf numFmtId="189" fontId="36" fillId="31" borderId="157" xfId="35" applyNumberFormat="1" applyFont="1" applyFill="1" applyBorder="1" applyAlignment="1" applyProtection="1">
      <alignment horizontal="center" vertical="top" wrapText="1"/>
    </xf>
    <xf numFmtId="188" fontId="28" fillId="28" borderId="158" xfId="0" applyNumberFormat="1" applyFont="1" applyFill="1" applyBorder="1" applyAlignment="1" applyProtection="1">
      <alignment horizontal="right" vertical="top" wrapText="1"/>
      <protection locked="0"/>
    </xf>
    <xf numFmtId="188" fontId="28" fillId="0" borderId="159" xfId="0" applyNumberFormat="1" applyFont="1" applyFill="1" applyBorder="1" applyAlignment="1">
      <alignment horizontal="right" vertical="top" wrapText="1"/>
    </xf>
    <xf numFmtId="186" fontId="37" fillId="35" borderId="28" xfId="0" applyNumberFormat="1" applyFont="1" applyFill="1" applyBorder="1" applyAlignment="1" applyProtection="1">
      <alignment horizontal="center" vertical="top" wrapText="1"/>
      <protection locked="0"/>
    </xf>
    <xf numFmtId="187" fontId="28" fillId="28" borderId="143" xfId="0" applyNumberFormat="1" applyFont="1" applyFill="1" applyBorder="1" applyAlignment="1" applyProtection="1">
      <alignment horizontal="center" vertical="top" wrapText="1"/>
      <protection locked="0"/>
    </xf>
    <xf numFmtId="1" fontId="37" fillId="28" borderId="70" xfId="0" applyNumberFormat="1" applyFont="1" applyFill="1" applyBorder="1" applyAlignment="1" applyProtection="1">
      <alignment horizontal="center" vertical="center" wrapText="1"/>
      <protection locked="0"/>
    </xf>
    <xf numFmtId="188" fontId="28" fillId="28" borderId="72" xfId="0" applyNumberFormat="1" applyFont="1" applyFill="1" applyBorder="1" applyAlignment="1" applyProtection="1">
      <alignment horizontal="right" vertical="top" wrapText="1"/>
      <protection locked="0"/>
    </xf>
    <xf numFmtId="1" fontId="37" fillId="28" borderId="77" xfId="0" applyNumberFormat="1" applyFont="1" applyFill="1" applyBorder="1" applyAlignment="1" applyProtection="1">
      <alignment horizontal="center" vertical="center" wrapText="1"/>
      <protection locked="0"/>
    </xf>
    <xf numFmtId="188" fontId="28" fillId="28" borderId="79" xfId="0" applyNumberFormat="1" applyFont="1" applyFill="1" applyBorder="1" applyAlignment="1" applyProtection="1">
      <alignment horizontal="right" vertical="top" wrapText="1"/>
      <protection locked="0"/>
    </xf>
    <xf numFmtId="188" fontId="28" fillId="28" borderId="56" xfId="0" applyNumberFormat="1" applyFont="1" applyFill="1" applyBorder="1" applyAlignment="1" applyProtection="1">
      <alignment horizontal="right" vertical="center" wrapText="1"/>
      <protection locked="0"/>
    </xf>
    <xf numFmtId="0" fontId="37" fillId="28" borderId="82" xfId="0" applyFont="1" applyFill="1" applyBorder="1" applyAlignment="1" applyProtection="1">
      <alignment vertical="center" wrapText="1"/>
      <protection locked="0"/>
    </xf>
    <xf numFmtId="0" fontId="37" fillId="28" borderId="112" xfId="0" applyFont="1" applyFill="1" applyBorder="1" applyAlignment="1" applyProtection="1">
      <alignment vertical="top" wrapText="1"/>
      <protection locked="0"/>
    </xf>
    <xf numFmtId="188" fontId="28" fillId="28" borderId="66" xfId="0" applyNumberFormat="1" applyFont="1" applyFill="1" applyBorder="1" applyAlignment="1" applyProtection="1">
      <alignment horizontal="right" vertical="top" wrapText="1"/>
      <protection locked="0"/>
    </xf>
    <xf numFmtId="188" fontId="28" fillId="28" borderId="28" xfId="0" applyNumberFormat="1" applyFont="1" applyFill="1" applyBorder="1" applyAlignment="1" applyProtection="1">
      <alignment horizontal="right" vertical="top" wrapText="1"/>
      <protection locked="0"/>
    </xf>
    <xf numFmtId="188" fontId="28" fillId="28" borderId="153" xfId="0" applyNumberFormat="1" applyFont="1" applyFill="1" applyBorder="1" applyAlignment="1" applyProtection="1">
      <alignment horizontal="right" vertical="top" wrapText="1"/>
      <protection locked="0"/>
    </xf>
    <xf numFmtId="188" fontId="28" fillId="28" borderId="155" xfId="0" applyNumberFormat="1" applyFont="1" applyFill="1" applyBorder="1" applyAlignment="1" applyProtection="1">
      <alignment horizontal="right" vertical="top" wrapText="1"/>
      <protection locked="0"/>
    </xf>
    <xf numFmtId="0" fontId="37" fillId="28" borderId="101" xfId="0" applyFont="1" applyFill="1" applyBorder="1" applyAlignment="1" applyProtection="1">
      <alignment horizontal="center" vertical="top" wrapText="1"/>
      <protection locked="0"/>
    </xf>
    <xf numFmtId="0" fontId="37" fillId="28" borderId="86" xfId="0" applyFont="1" applyFill="1" applyBorder="1" applyAlignment="1" applyProtection="1">
      <alignment horizontal="center" vertical="top" wrapText="1"/>
      <protection locked="0"/>
    </xf>
    <xf numFmtId="1" fontId="37" fillId="28" borderId="67" xfId="0" applyNumberFormat="1" applyFont="1" applyFill="1" applyBorder="1" applyAlignment="1" applyProtection="1">
      <alignment horizontal="center" vertical="center" wrapText="1"/>
      <protection locked="0"/>
    </xf>
    <xf numFmtId="188" fontId="28" fillId="28" borderId="69" xfId="0" applyNumberFormat="1" applyFont="1" applyFill="1" applyBorder="1" applyAlignment="1" applyProtection="1">
      <alignment horizontal="right" vertical="top" wrapText="1"/>
      <protection locked="0"/>
    </xf>
    <xf numFmtId="0" fontId="41" fillId="0" borderId="162" xfId="0" applyFont="1" applyFill="1" applyBorder="1" applyAlignment="1">
      <alignment horizontal="center" wrapText="1"/>
    </xf>
    <xf numFmtId="0" fontId="38" fillId="0" borderId="163" xfId="0" applyFont="1" applyFill="1" applyBorder="1" applyAlignment="1">
      <alignment wrapText="1"/>
    </xf>
    <xf numFmtId="0" fontId="37" fillId="0" borderId="166" xfId="0" applyFont="1" applyFill="1" applyBorder="1" applyAlignment="1">
      <alignment horizontal="right" vertical="top" wrapText="1"/>
    </xf>
    <xf numFmtId="0" fontId="37" fillId="0" borderId="169" xfId="0" applyFont="1" applyFill="1" applyBorder="1" applyAlignment="1">
      <alignment horizontal="right" vertical="top" wrapText="1"/>
    </xf>
    <xf numFmtId="0" fontId="28" fillId="0" borderId="0" xfId="0" applyFont="1" applyBorder="1" applyAlignment="1">
      <alignment horizontal="left"/>
    </xf>
    <xf numFmtId="0" fontId="35" fillId="31" borderId="0" xfId="0" applyFont="1" applyFill="1" applyBorder="1" applyAlignment="1" applyProtection="1">
      <alignment horizontal="center" vertical="top" wrapText="1"/>
    </xf>
    <xf numFmtId="0" fontId="36" fillId="0" borderId="0" xfId="0" applyFont="1" applyFill="1" applyBorder="1" applyAlignment="1" applyProtection="1">
      <alignment horizontal="right" vertical="center" wrapText="1"/>
    </xf>
    <xf numFmtId="0" fontId="36" fillId="31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top" wrapText="1"/>
    </xf>
    <xf numFmtId="0" fontId="28" fillId="0" borderId="0" xfId="0" applyFont="1" applyFill="1" applyBorder="1" applyAlignment="1" applyProtection="1">
      <alignment horizontal="left" vertical="top"/>
    </xf>
    <xf numFmtId="0" fontId="37" fillId="0" borderId="0" xfId="0" applyFont="1" applyFill="1" applyBorder="1" applyAlignment="1" applyProtection="1">
      <alignment horizontal="left" vertical="top"/>
    </xf>
    <xf numFmtId="0" fontId="36" fillId="0" borderId="26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>
      <alignment horizontal="center" vertical="top" wrapText="1"/>
    </xf>
    <xf numFmtId="0" fontId="28" fillId="0" borderId="26" xfId="0" applyFont="1" applyFill="1" applyBorder="1" applyAlignment="1">
      <alignment horizontal="left" vertical="top" wrapText="1"/>
    </xf>
    <xf numFmtId="0" fontId="37" fillId="28" borderId="86" xfId="0" applyFont="1" applyFill="1" applyBorder="1" applyAlignment="1" applyProtection="1">
      <alignment horizontal="center" vertical="top" wrapText="1"/>
      <protection locked="0"/>
    </xf>
    <xf numFmtId="0" fontId="35" fillId="31" borderId="0" xfId="0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center" vertical="top" wrapText="1"/>
    </xf>
    <xf numFmtId="0" fontId="38" fillId="31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right" vertical="top" wrapText="1"/>
    </xf>
    <xf numFmtId="0" fontId="35" fillId="34" borderId="21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left" vertical="top"/>
    </xf>
    <xf numFmtId="0" fontId="47" fillId="0" borderId="17" xfId="0" applyFont="1" applyFill="1" applyBorder="1" applyAlignment="1">
      <alignment vertical="top"/>
    </xf>
    <xf numFmtId="0" fontId="47" fillId="0" borderId="0" xfId="0" applyFont="1" applyFill="1" applyBorder="1" applyAlignment="1">
      <alignment vertical="top" wrapText="1"/>
    </xf>
    <xf numFmtId="0" fontId="49" fillId="0" borderId="175" xfId="0" applyFont="1" applyBorder="1" applyAlignment="1" applyProtection="1">
      <alignment horizontal="left"/>
    </xf>
    <xf numFmtId="0" fontId="28" fillId="0" borderId="19" xfId="0" applyFont="1" applyBorder="1" applyAlignment="1" applyProtection="1">
      <alignment horizontal="left"/>
    </xf>
    <xf numFmtId="0" fontId="37" fillId="0" borderId="176" xfId="0" applyFont="1" applyFill="1" applyBorder="1" applyAlignment="1" applyProtection="1">
      <alignment vertical="top" wrapText="1"/>
    </xf>
    <xf numFmtId="182" fontId="37" fillId="28" borderId="177" xfId="0" applyNumberFormat="1" applyFont="1" applyFill="1" applyBorder="1" applyAlignment="1" applyProtection="1">
      <alignment horizontal="right" vertical="top" wrapText="1"/>
      <protection locked="0"/>
    </xf>
    <xf numFmtId="0" fontId="37" fillId="0" borderId="176" xfId="0" applyFont="1" applyFill="1" applyBorder="1" applyAlignment="1" applyProtection="1">
      <alignment horizontal="left" vertical="top"/>
    </xf>
    <xf numFmtId="10" fontId="37" fillId="28" borderId="177" xfId="0" applyNumberFormat="1" applyFont="1" applyFill="1" applyBorder="1" applyAlignment="1" applyProtection="1">
      <alignment horizontal="right" vertical="top" wrapText="1"/>
      <protection locked="0"/>
    </xf>
    <xf numFmtId="10" fontId="28" fillId="28" borderId="177" xfId="0" applyNumberFormat="1" applyFont="1" applyFill="1" applyBorder="1" applyAlignment="1" applyProtection="1">
      <alignment horizontal="right"/>
      <protection locked="0"/>
    </xf>
    <xf numFmtId="0" fontId="28" fillId="0" borderId="176" xfId="0" applyFont="1" applyBorder="1" applyAlignment="1" applyProtection="1">
      <alignment horizontal="left"/>
    </xf>
    <xf numFmtId="182" fontId="28" fillId="37" borderId="177" xfId="0" applyNumberFormat="1" applyFont="1" applyFill="1" applyBorder="1" applyAlignment="1" applyProtection="1">
      <alignment horizontal="right"/>
    </xf>
    <xf numFmtId="0" fontId="28" fillId="28" borderId="177" xfId="0" applyFont="1" applyFill="1" applyBorder="1" applyAlignment="1" applyProtection="1">
      <alignment horizontal="right"/>
      <protection locked="0"/>
    </xf>
    <xf numFmtId="0" fontId="37" fillId="37" borderId="178" xfId="0" applyFont="1" applyFill="1" applyBorder="1" applyAlignment="1" applyProtection="1">
      <alignment horizontal="left" vertical="top"/>
    </xf>
    <xf numFmtId="182" fontId="28" fillId="37" borderId="179" xfId="0" applyNumberFormat="1" applyFont="1" applyFill="1" applyBorder="1" applyAlignment="1" applyProtection="1">
      <alignment horizontal="right"/>
    </xf>
    <xf numFmtId="0" fontId="47" fillId="0" borderId="0" xfId="0" applyFont="1" applyFill="1" applyBorder="1" applyAlignment="1">
      <alignment horizontal="left" vertical="top"/>
    </xf>
    <xf numFmtId="0" fontId="49" fillId="0" borderId="0" xfId="0" applyFont="1" applyAlignment="1">
      <alignment horizontal="left"/>
    </xf>
    <xf numFmtId="0" fontId="37" fillId="0" borderId="16" xfId="0" applyFont="1" applyBorder="1" applyAlignment="1">
      <alignment horizontal="left" vertical="top" wrapText="1"/>
    </xf>
    <xf numFmtId="0" fontId="37" fillId="0" borderId="16" xfId="0" applyFont="1" applyBorder="1" applyAlignment="1">
      <alignment horizontal="left" vertical="top"/>
    </xf>
    <xf numFmtId="182" fontId="37" fillId="28" borderId="16" xfId="0" applyNumberFormat="1" applyFont="1" applyFill="1" applyBorder="1" applyAlignment="1" applyProtection="1">
      <alignment horizontal="center" vertical="top"/>
      <protection locked="0"/>
    </xf>
    <xf numFmtId="4" fontId="37" fillId="28" borderId="16" xfId="0" applyNumberFormat="1" applyFont="1" applyFill="1" applyBorder="1" applyAlignment="1" applyProtection="1">
      <alignment horizontal="center" vertical="top"/>
      <protection locked="0"/>
    </xf>
    <xf numFmtId="0" fontId="37" fillId="37" borderId="16" xfId="0" applyFont="1" applyFill="1" applyBorder="1" applyAlignment="1">
      <alignment horizontal="left" vertical="top" wrapText="1"/>
    </xf>
    <xf numFmtId="182" fontId="37" fillId="37" borderId="16" xfId="0" applyNumberFormat="1" applyFont="1" applyFill="1" applyBorder="1" applyAlignment="1" applyProtection="1">
      <alignment horizontal="center" vertical="center"/>
    </xf>
    <xf numFmtId="182" fontId="37" fillId="0" borderId="16" xfId="0" applyNumberFormat="1" applyFont="1" applyBorder="1" applyAlignment="1" applyProtection="1">
      <alignment horizontal="center" vertical="top"/>
    </xf>
    <xf numFmtId="0" fontId="37" fillId="37" borderId="16" xfId="0" applyFont="1" applyFill="1" applyBorder="1" applyAlignment="1">
      <alignment horizontal="left" vertical="top"/>
    </xf>
    <xf numFmtId="182" fontId="37" fillId="37" borderId="16" xfId="0" applyNumberFormat="1" applyFont="1" applyFill="1" applyBorder="1" applyAlignment="1" applyProtection="1">
      <alignment horizontal="center" vertical="top"/>
    </xf>
    <xf numFmtId="0" fontId="50" fillId="0" borderId="0" xfId="0" applyFont="1" applyFill="1" applyBorder="1" applyAlignment="1">
      <alignment horizontal="left" vertical="top" wrapText="1"/>
    </xf>
    <xf numFmtId="0" fontId="48" fillId="0" borderId="0" xfId="0" applyFont="1" applyFill="1" applyBorder="1" applyAlignment="1">
      <alignment horizontal="left" vertical="top"/>
    </xf>
    <xf numFmtId="0" fontId="0" fillId="0" borderId="16" xfId="0" applyBorder="1" applyAlignment="1" applyProtection="1">
      <alignment vertical="center"/>
    </xf>
    <xf numFmtId="0" fontId="25" fillId="0" borderId="16" xfId="0" applyFont="1" applyBorder="1" applyAlignment="1" applyProtection="1">
      <alignment vertical="center"/>
    </xf>
    <xf numFmtId="0" fontId="0" fillId="30" borderId="16" xfId="0" applyNumberFormat="1" applyFill="1" applyBorder="1" applyAlignment="1" applyProtection="1">
      <alignment horizontal="left" vertical="center"/>
    </xf>
    <xf numFmtId="0" fontId="0" fillId="29" borderId="16" xfId="0" applyFill="1" applyBorder="1" applyAlignment="1" applyProtection="1">
      <alignment horizontal="center" vertical="center"/>
    </xf>
    <xf numFmtId="0" fontId="25" fillId="31" borderId="0" xfId="0" applyFont="1" applyFill="1" applyBorder="1" applyAlignment="1" applyProtection="1">
      <alignment vertical="center"/>
    </xf>
    <xf numFmtId="0" fontId="0" fillId="33" borderId="16" xfId="0" applyFill="1" applyBorder="1" applyAlignment="1" applyProtection="1">
      <alignment horizontal="left" vertical="center"/>
      <protection locked="0"/>
    </xf>
    <xf numFmtId="0" fontId="0" fillId="31" borderId="0" xfId="0" applyFill="1" applyBorder="1" applyAlignment="1" applyProtection="1">
      <alignment horizontal="right" vertical="center"/>
    </xf>
    <xf numFmtId="0" fontId="0" fillId="31" borderId="0" xfId="0" applyFill="1" applyBorder="1" applyAlignment="1" applyProtection="1">
      <alignment horizontal="right" vertical="center" wrapText="1"/>
    </xf>
    <xf numFmtId="0" fontId="0" fillId="31" borderId="0" xfId="0" applyFont="1" applyFill="1" applyBorder="1" applyAlignment="1" applyProtection="1">
      <alignment horizontal="right" vertical="center" wrapText="1"/>
    </xf>
    <xf numFmtId="0" fontId="0" fillId="31" borderId="0" xfId="0" applyFill="1" applyBorder="1" applyAlignment="1" applyProtection="1">
      <alignment horizontal="left" vertical="center" wrapText="1"/>
    </xf>
    <xf numFmtId="0" fontId="31" fillId="31" borderId="0" xfId="0" applyFont="1" applyFill="1" applyBorder="1" applyAlignment="1" applyProtection="1">
      <alignment horizontal="center" vertical="center"/>
    </xf>
    <xf numFmtId="0" fontId="0" fillId="31" borderId="0" xfId="0" applyFill="1" applyBorder="1" applyAlignment="1" applyProtection="1">
      <alignment horizontal="left" vertical="center"/>
    </xf>
    <xf numFmtId="0" fontId="0" fillId="31" borderId="0" xfId="0" applyFont="1" applyFill="1" applyBorder="1" applyAlignment="1" applyProtection="1">
      <alignment horizontal="left" vertical="center"/>
    </xf>
    <xf numFmtId="0" fontId="0" fillId="39" borderId="180" xfId="0" applyNumberFormat="1" applyFill="1" applyBorder="1" applyAlignment="1" applyProtection="1">
      <alignment vertical="center"/>
      <protection locked="0"/>
    </xf>
    <xf numFmtId="0" fontId="0" fillId="39" borderId="15" xfId="0" applyNumberFormat="1" applyFill="1" applyBorder="1" applyAlignment="1" applyProtection="1">
      <alignment vertical="center"/>
      <protection locked="0"/>
    </xf>
    <xf numFmtId="0" fontId="0" fillId="39" borderId="181" xfId="0" applyNumberFormat="1" applyFill="1" applyBorder="1" applyAlignment="1" applyProtection="1">
      <alignment vertical="center"/>
      <protection locked="0"/>
    </xf>
    <xf numFmtId="0" fontId="0" fillId="39" borderId="180" xfId="0" applyNumberFormat="1" applyFont="1" applyFill="1" applyBorder="1" applyAlignment="1" applyProtection="1">
      <alignment vertical="center"/>
      <protection locked="0"/>
    </xf>
    <xf numFmtId="0" fontId="0" fillId="39" borderId="15" xfId="0" applyNumberFormat="1" applyFont="1" applyFill="1" applyBorder="1" applyAlignment="1" applyProtection="1">
      <alignment vertical="center"/>
      <protection locked="0"/>
    </xf>
    <xf numFmtId="0" fontId="0" fillId="39" borderId="181" xfId="0" applyNumberFormat="1" applyFont="1" applyFill="1" applyBorder="1" applyAlignment="1" applyProtection="1">
      <alignment vertical="center"/>
      <protection locked="0"/>
    </xf>
    <xf numFmtId="14" fontId="0" fillId="39" borderId="180" xfId="0" applyNumberFormat="1" applyFill="1" applyBorder="1" applyAlignment="1" applyProtection="1">
      <alignment vertical="center"/>
      <protection locked="0"/>
    </xf>
    <xf numFmtId="14" fontId="0" fillId="39" borderId="15" xfId="0" applyNumberFormat="1" applyFill="1" applyBorder="1" applyAlignment="1" applyProtection="1">
      <alignment vertical="center"/>
      <protection locked="0"/>
    </xf>
    <xf numFmtId="14" fontId="0" fillId="39" borderId="181" xfId="0" applyNumberFormat="1" applyFill="1" applyBorder="1" applyAlignment="1" applyProtection="1">
      <alignment vertical="center"/>
      <protection locked="0"/>
    </xf>
    <xf numFmtId="14" fontId="0" fillId="39" borderId="180" xfId="0" applyNumberFormat="1" applyFill="1" applyBorder="1" applyAlignment="1" applyProtection="1">
      <alignment horizontal="center" vertical="center"/>
      <protection locked="0"/>
    </xf>
    <xf numFmtId="14" fontId="0" fillId="39" borderId="15" xfId="0" applyNumberFormat="1" applyFill="1" applyBorder="1" applyAlignment="1" applyProtection="1">
      <alignment horizontal="center" vertical="center"/>
      <protection locked="0"/>
    </xf>
    <xf numFmtId="14" fontId="0" fillId="39" borderId="181" xfId="0" applyNumberFormat="1" applyFill="1" applyBorder="1" applyAlignment="1" applyProtection="1">
      <alignment horizontal="center" vertical="center"/>
      <protection locked="0"/>
    </xf>
    <xf numFmtId="14" fontId="0" fillId="31" borderId="0" xfId="0" applyNumberFormat="1" applyFill="1" applyBorder="1" applyAlignment="1" applyProtection="1">
      <alignment horizontal="center"/>
    </xf>
    <xf numFmtId="0" fontId="28" fillId="0" borderId="80" xfId="0" applyFont="1" applyFill="1" applyBorder="1" applyAlignment="1">
      <alignment horizontal="left" vertical="top" wrapText="1"/>
    </xf>
    <xf numFmtId="0" fontId="33" fillId="34" borderId="18" xfId="0" applyFont="1" applyFill="1" applyBorder="1" applyAlignment="1">
      <alignment horizontal="left" vertical="top" wrapText="1"/>
    </xf>
    <xf numFmtId="0" fontId="33" fillId="34" borderId="10" xfId="0" applyFont="1" applyFill="1" applyBorder="1" applyAlignment="1">
      <alignment horizontal="left" vertical="top" wrapText="1"/>
    </xf>
    <xf numFmtId="0" fontId="33" fillId="34" borderId="19" xfId="0" applyFont="1" applyFill="1" applyBorder="1" applyAlignment="1">
      <alignment horizontal="left" vertical="top" wrapText="1"/>
    </xf>
    <xf numFmtId="183" fontId="28" fillId="28" borderId="83" xfId="0" applyNumberFormat="1" applyFont="1" applyFill="1" applyBorder="1" applyAlignment="1" applyProtection="1">
      <alignment horizontal="left" vertical="top" wrapText="1"/>
      <protection locked="0"/>
    </xf>
    <xf numFmtId="183" fontId="28" fillId="28" borderId="84" xfId="0" applyNumberFormat="1" applyFont="1" applyFill="1" applyBorder="1" applyAlignment="1" applyProtection="1">
      <alignment horizontal="left" vertical="top" wrapText="1"/>
      <protection locked="0"/>
    </xf>
    <xf numFmtId="183" fontId="28" fillId="28" borderId="85" xfId="0" applyNumberFormat="1" applyFont="1" applyFill="1" applyBorder="1" applyAlignment="1" applyProtection="1">
      <alignment horizontal="left" vertical="top" wrapText="1"/>
      <protection locked="0"/>
    </xf>
    <xf numFmtId="0" fontId="37" fillId="28" borderId="86" xfId="0" applyFont="1" applyFill="1" applyBorder="1" applyAlignment="1" applyProtection="1">
      <alignment horizontal="center" vertical="top" wrapText="1"/>
      <protection locked="0"/>
    </xf>
    <xf numFmtId="0" fontId="37" fillId="28" borderId="87" xfId="0" applyFont="1" applyFill="1" applyBorder="1" applyAlignment="1" applyProtection="1">
      <alignment horizontal="center" vertical="top" wrapText="1"/>
      <protection locked="0"/>
    </xf>
    <xf numFmtId="0" fontId="37" fillId="28" borderId="89" xfId="0" applyFont="1" applyFill="1" applyBorder="1" applyAlignment="1" applyProtection="1">
      <alignment horizontal="center" vertical="top" wrapText="1"/>
      <protection locked="0"/>
    </xf>
    <xf numFmtId="0" fontId="37" fillId="28" borderId="90" xfId="0" applyFont="1" applyFill="1" applyBorder="1" applyAlignment="1" applyProtection="1">
      <alignment horizontal="center" vertical="top" wrapText="1"/>
      <protection locked="0"/>
    </xf>
    <xf numFmtId="0" fontId="28" fillId="0" borderId="17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 vertical="center" wrapText="1"/>
    </xf>
    <xf numFmtId="0" fontId="37" fillId="28" borderId="54" xfId="0" applyFont="1" applyFill="1" applyBorder="1" applyAlignment="1" applyProtection="1">
      <alignment horizontal="center" vertical="center" wrapText="1"/>
      <protection locked="0"/>
    </xf>
    <xf numFmtId="0" fontId="37" fillId="28" borderId="55" xfId="0" applyFont="1" applyFill="1" applyBorder="1" applyAlignment="1" applyProtection="1">
      <alignment horizontal="center" vertical="center" wrapText="1"/>
      <protection locked="0"/>
    </xf>
    <xf numFmtId="0" fontId="37" fillId="28" borderId="121" xfId="0" applyFont="1" applyFill="1" applyBorder="1" applyAlignment="1" applyProtection="1">
      <alignment horizontal="center" vertical="center" wrapText="1"/>
      <protection locked="0"/>
    </xf>
    <xf numFmtId="0" fontId="37" fillId="28" borderId="122" xfId="0" applyFont="1" applyFill="1" applyBorder="1" applyAlignment="1" applyProtection="1">
      <alignment horizontal="center" vertical="center" wrapText="1"/>
      <protection locked="0"/>
    </xf>
    <xf numFmtId="183" fontId="28" fillId="31" borderId="17" xfId="0" applyNumberFormat="1" applyFont="1" applyFill="1" applyBorder="1" applyAlignment="1">
      <alignment horizontal="center" vertical="top" wrapText="1"/>
    </xf>
    <xf numFmtId="183" fontId="28" fillId="31" borderId="0" xfId="0" applyNumberFormat="1" applyFont="1" applyFill="1" applyBorder="1" applyAlignment="1">
      <alignment horizontal="center" vertical="top" wrapText="1"/>
    </xf>
    <xf numFmtId="183" fontId="28" fillId="31" borderId="53" xfId="0" applyNumberFormat="1" applyFont="1" applyFill="1" applyBorder="1" applyAlignment="1">
      <alignment horizontal="center" vertical="top" wrapText="1"/>
    </xf>
    <xf numFmtId="183" fontId="28" fillId="28" borderId="113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14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15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7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16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17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18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1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5" xfId="0" applyFont="1" applyFill="1" applyBorder="1" applyAlignment="1">
      <alignment horizontal="right" vertical="center" wrapText="1"/>
    </xf>
    <xf numFmtId="0" fontId="36" fillId="0" borderId="147" xfId="0" applyFont="1" applyFill="1" applyBorder="1" applyAlignment="1">
      <alignment horizontal="right" vertical="center" wrapText="1"/>
    </xf>
    <xf numFmtId="0" fontId="36" fillId="33" borderId="172" xfId="0" applyFont="1" applyFill="1" applyBorder="1" applyAlignment="1" applyProtection="1">
      <alignment horizontal="center" vertical="center" wrapText="1"/>
      <protection locked="0"/>
    </xf>
    <xf numFmtId="0" fontId="36" fillId="33" borderId="173" xfId="0" applyFont="1" applyFill="1" applyBorder="1" applyAlignment="1" applyProtection="1">
      <alignment horizontal="center" vertical="center" wrapText="1"/>
      <protection locked="0"/>
    </xf>
    <xf numFmtId="0" fontId="36" fillId="33" borderId="174" xfId="0" applyFont="1" applyFill="1" applyBorder="1" applyAlignment="1" applyProtection="1">
      <alignment horizontal="center" vertical="center" wrapText="1"/>
      <protection locked="0"/>
    </xf>
    <xf numFmtId="182" fontId="48" fillId="33" borderId="149" xfId="0" applyNumberFormat="1" applyFont="1" applyFill="1" applyBorder="1" applyAlignment="1" applyProtection="1">
      <alignment horizontal="center" vertical="center"/>
      <protection locked="0"/>
    </xf>
    <xf numFmtId="182" fontId="48" fillId="33" borderId="167" xfId="0" applyNumberFormat="1" applyFont="1" applyFill="1" applyBorder="1" applyAlignment="1" applyProtection="1">
      <alignment horizontal="center" vertical="center"/>
      <protection locked="0"/>
    </xf>
    <xf numFmtId="182" fontId="48" fillId="33" borderId="170" xfId="0" applyNumberFormat="1" applyFont="1" applyFill="1" applyBorder="1" applyAlignment="1" applyProtection="1">
      <alignment horizontal="center" vertical="center"/>
      <protection locked="0"/>
    </xf>
    <xf numFmtId="182" fontId="48" fillId="33" borderId="154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>
      <alignment horizontal="left" vertical="center" wrapText="1"/>
    </xf>
    <xf numFmtId="0" fontId="36" fillId="0" borderId="26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top" wrapText="1"/>
    </xf>
    <xf numFmtId="0" fontId="28" fillId="0" borderId="25" xfId="0" applyFont="1" applyFill="1" applyBorder="1" applyAlignment="1">
      <alignment horizontal="left" vertical="top" wrapText="1"/>
    </xf>
    <xf numFmtId="0" fontId="28" fillId="0" borderId="26" xfId="0" applyFont="1" applyFill="1" applyBorder="1" applyAlignment="1">
      <alignment horizontal="left" vertical="top" wrapText="1"/>
    </xf>
    <xf numFmtId="0" fontId="37" fillId="0" borderId="17" xfId="0" quotePrefix="1" applyFont="1" applyFill="1" applyBorder="1" applyAlignment="1">
      <alignment horizontal="left" vertical="top" wrapText="1"/>
    </xf>
    <xf numFmtId="0" fontId="37" fillId="0" borderId="0" xfId="0" quotePrefix="1" applyFont="1" applyFill="1" applyBorder="1" applyAlignment="1">
      <alignment horizontal="left" vertical="top" wrapText="1"/>
    </xf>
    <xf numFmtId="0" fontId="35" fillId="31" borderId="0" xfId="0" applyFont="1" applyFill="1" applyBorder="1" applyAlignment="1">
      <alignment horizontal="center" vertical="top" wrapText="1"/>
    </xf>
    <xf numFmtId="0" fontId="35" fillId="33" borderId="142" xfId="0" applyFont="1" applyFill="1" applyBorder="1" applyAlignment="1" applyProtection="1">
      <alignment horizontal="center" vertical="top" wrapText="1"/>
      <protection locked="0"/>
    </xf>
    <xf numFmtId="0" fontId="35" fillId="33" borderId="138" xfId="0" applyFont="1" applyFill="1" applyBorder="1" applyAlignment="1" applyProtection="1">
      <alignment horizontal="center" vertical="top" wrapText="1"/>
      <protection locked="0"/>
    </xf>
    <xf numFmtId="0" fontId="36" fillId="0" borderId="165" xfId="0" applyFont="1" applyFill="1" applyBorder="1" applyAlignment="1">
      <alignment horizontal="left" vertical="center" wrapText="1"/>
    </xf>
    <xf numFmtId="0" fontId="36" fillId="0" borderId="147" xfId="0" applyFont="1" applyFill="1" applyBorder="1" applyAlignment="1">
      <alignment horizontal="left" vertical="center" wrapText="1"/>
    </xf>
    <xf numFmtId="0" fontId="36" fillId="33" borderId="144" xfId="0" applyFont="1" applyFill="1" applyBorder="1" applyAlignment="1" applyProtection="1">
      <alignment horizontal="center" vertical="center" wrapText="1"/>
      <protection locked="0"/>
    </xf>
    <xf numFmtId="0" fontId="36" fillId="33" borderId="171" xfId="0" applyFont="1" applyFill="1" applyBorder="1" applyAlignment="1" applyProtection="1">
      <alignment horizontal="center" vertical="center" wrapText="1"/>
      <protection locked="0"/>
    </xf>
    <xf numFmtId="0" fontId="47" fillId="0" borderId="145" xfId="0" quotePrefix="1" applyFont="1" applyFill="1" applyBorder="1" applyAlignment="1">
      <alignment horizontal="left" wrapText="1"/>
    </xf>
    <xf numFmtId="0" fontId="47" fillId="0" borderId="0" xfId="0" quotePrefix="1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left" vertical="top" wrapText="1"/>
    </xf>
    <xf numFmtId="0" fontId="37" fillId="0" borderId="147" xfId="0" applyFont="1" applyFill="1" applyBorder="1" applyAlignment="1">
      <alignment horizontal="left" vertical="top" wrapText="1"/>
    </xf>
    <xf numFmtId="0" fontId="37" fillId="0" borderId="17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183" fontId="28" fillId="28" borderId="91" xfId="0" applyNumberFormat="1" applyFont="1" applyFill="1" applyBorder="1" applyAlignment="1" applyProtection="1">
      <alignment horizontal="center" vertical="top" wrapText="1"/>
      <protection locked="0"/>
    </xf>
    <xf numFmtId="183" fontId="28" fillId="28" borderId="88" xfId="0" applyNumberFormat="1" applyFont="1" applyFill="1" applyBorder="1" applyAlignment="1" applyProtection="1">
      <alignment horizontal="center" vertical="top" wrapText="1"/>
      <protection locked="0"/>
    </xf>
    <xf numFmtId="183" fontId="28" fillId="28" borderId="92" xfId="0" applyNumberFormat="1" applyFont="1" applyFill="1" applyBorder="1" applyAlignment="1" applyProtection="1">
      <alignment horizontal="center" vertical="top" wrapText="1"/>
      <protection locked="0"/>
    </xf>
    <xf numFmtId="0" fontId="37" fillId="0" borderId="145" xfId="0" applyFont="1" applyFill="1" applyBorder="1" applyAlignment="1">
      <alignment horizontal="right" vertical="center" wrapText="1"/>
    </xf>
    <xf numFmtId="0" fontId="37" fillId="0" borderId="0" xfId="0" applyFont="1" applyFill="1" applyBorder="1" applyAlignment="1">
      <alignment horizontal="right" vertical="center" wrapText="1"/>
    </xf>
    <xf numFmtId="183" fontId="28" fillId="28" borderId="93" xfId="0" applyNumberFormat="1" applyFont="1" applyFill="1" applyBorder="1" applyAlignment="1" applyProtection="1">
      <alignment horizontal="center" vertical="top" wrapText="1"/>
      <protection locked="0"/>
    </xf>
    <xf numFmtId="183" fontId="28" fillId="28" borderId="94" xfId="0" applyNumberFormat="1" applyFont="1" applyFill="1" applyBorder="1" applyAlignment="1" applyProtection="1">
      <alignment horizontal="center" vertical="top" wrapText="1"/>
      <protection locked="0"/>
    </xf>
    <xf numFmtId="183" fontId="28" fillId="28" borderId="95" xfId="0" applyNumberFormat="1" applyFont="1" applyFill="1" applyBorder="1" applyAlignment="1" applyProtection="1">
      <alignment horizontal="center" vertical="top" wrapText="1"/>
      <protection locked="0"/>
    </xf>
    <xf numFmtId="0" fontId="37" fillId="0" borderId="152" xfId="0" applyFont="1" applyFill="1" applyBorder="1" applyAlignment="1">
      <alignment horizontal="right" vertical="center" wrapText="1"/>
    </xf>
    <xf numFmtId="0" fontId="37" fillId="0" borderId="154" xfId="0" applyFont="1" applyFill="1" applyBorder="1" applyAlignment="1">
      <alignment horizontal="right" vertical="center" wrapText="1"/>
    </xf>
    <xf numFmtId="0" fontId="28" fillId="0" borderId="17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37" fillId="28" borderId="96" xfId="0" applyFont="1" applyFill="1" applyBorder="1" applyAlignment="1" applyProtection="1">
      <alignment horizontal="center" vertical="top" wrapText="1"/>
      <protection locked="0"/>
    </xf>
    <xf numFmtId="0" fontId="37" fillId="28" borderId="97" xfId="0" applyFont="1" applyFill="1" applyBorder="1" applyAlignment="1" applyProtection="1">
      <alignment horizontal="center" vertical="top" wrapText="1"/>
      <protection locked="0"/>
    </xf>
    <xf numFmtId="0" fontId="35" fillId="0" borderId="17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vertical="top" wrapText="1"/>
    </xf>
    <xf numFmtId="0" fontId="48" fillId="34" borderId="48" xfId="0" applyFont="1" applyFill="1" applyBorder="1" applyAlignment="1">
      <alignment horizontal="center" vertical="center" textRotation="180" wrapText="1"/>
    </xf>
    <xf numFmtId="0" fontId="33" fillId="37" borderId="25" xfId="0" applyFont="1" applyFill="1" applyBorder="1" applyAlignment="1">
      <alignment horizontal="right" vertical="center" wrapText="1"/>
    </xf>
    <xf numFmtId="0" fontId="33" fillId="37" borderId="26" xfId="0" applyFont="1" applyFill="1" applyBorder="1" applyAlignment="1">
      <alignment horizontal="right" vertical="center" wrapText="1"/>
    </xf>
    <xf numFmtId="0" fontId="33" fillId="37" borderId="27" xfId="0" applyFont="1" applyFill="1" applyBorder="1" applyAlignment="1">
      <alignment horizontal="right" vertical="center" wrapText="1"/>
    </xf>
    <xf numFmtId="182" fontId="33" fillId="37" borderId="105" xfId="0" applyNumberFormat="1" applyFont="1" applyFill="1" applyBorder="1" applyAlignment="1">
      <alignment horizontal="right" vertical="center" wrapText="1"/>
    </xf>
    <xf numFmtId="182" fontId="33" fillId="37" borderId="106" xfId="0" applyNumberFormat="1" applyFont="1" applyFill="1" applyBorder="1" applyAlignment="1">
      <alignment horizontal="right" vertical="center" wrapText="1"/>
    </xf>
    <xf numFmtId="0" fontId="33" fillId="0" borderId="33" xfId="0" applyFont="1" applyFill="1" applyBorder="1" applyAlignment="1">
      <alignment horizontal="left" vertical="top" wrapText="1"/>
    </xf>
    <xf numFmtId="0" fontId="33" fillId="0" borderId="34" xfId="0" applyFont="1" applyFill="1" applyBorder="1" applyAlignment="1">
      <alignment horizontal="left" vertical="top" wrapText="1"/>
    </xf>
    <xf numFmtId="0" fontId="33" fillId="0" borderId="102" xfId="0" applyFont="1" applyFill="1" applyBorder="1" applyAlignment="1">
      <alignment horizontal="left" vertical="top" wrapText="1"/>
    </xf>
    <xf numFmtId="183" fontId="33" fillId="36" borderId="103" xfId="0" applyNumberFormat="1" applyFont="1" applyFill="1" applyBorder="1" applyAlignment="1">
      <alignment horizontal="center" vertical="top" wrapText="1"/>
    </xf>
    <xf numFmtId="0" fontId="33" fillId="36" borderId="35" xfId="0" applyFont="1" applyFill="1" applyBorder="1" applyAlignment="1">
      <alignment horizontal="center" vertical="top" wrapText="1"/>
    </xf>
    <xf numFmtId="0" fontId="33" fillId="27" borderId="33" xfId="0" applyFont="1" applyFill="1" applyBorder="1" applyAlignment="1">
      <alignment horizontal="right" vertical="center" wrapText="1"/>
    </xf>
    <xf numFmtId="0" fontId="33" fillId="27" borderId="34" xfId="0" applyFont="1" applyFill="1" applyBorder="1" applyAlignment="1">
      <alignment horizontal="right" vertical="center" wrapText="1"/>
    </xf>
    <xf numFmtId="0" fontId="33" fillId="27" borderId="102" xfId="0" applyFont="1" applyFill="1" applyBorder="1" applyAlignment="1">
      <alignment horizontal="right" vertical="center" wrapText="1"/>
    </xf>
    <xf numFmtId="44" fontId="33" fillId="27" borderId="103" xfId="46" applyNumberFormat="1" applyFont="1" applyFill="1" applyBorder="1" applyAlignment="1">
      <alignment horizontal="right" vertical="center" wrapText="1"/>
    </xf>
    <xf numFmtId="44" fontId="33" fillId="27" borderId="35" xfId="46" applyNumberFormat="1" applyFont="1" applyFill="1" applyBorder="1" applyAlignment="1">
      <alignment horizontal="right" vertical="center" wrapText="1"/>
    </xf>
    <xf numFmtId="0" fontId="28" fillId="0" borderId="17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 vertical="center" wrapText="1"/>
    </xf>
    <xf numFmtId="0" fontId="28" fillId="0" borderId="37" xfId="0" applyFont="1" applyFill="1" applyBorder="1" applyAlignment="1">
      <alignment horizontal="right" vertical="center" wrapText="1"/>
    </xf>
    <xf numFmtId="0" fontId="28" fillId="0" borderId="104" xfId="0" applyFont="1" applyFill="1" applyBorder="1" applyAlignment="1">
      <alignment horizontal="right" vertical="center" wrapText="1"/>
    </xf>
    <xf numFmtId="0" fontId="28" fillId="0" borderId="34" xfId="0" applyFont="1" applyFill="1" applyBorder="1" applyAlignment="1">
      <alignment horizontal="center" vertical="top" wrapText="1"/>
    </xf>
    <xf numFmtId="0" fontId="33" fillId="26" borderId="18" xfId="0" applyFont="1" applyFill="1" applyBorder="1" applyAlignment="1">
      <alignment horizontal="left" vertical="top" wrapText="1"/>
    </xf>
    <xf numFmtId="0" fontId="33" fillId="26" borderId="10" xfId="0" applyFont="1" applyFill="1" applyBorder="1" applyAlignment="1">
      <alignment horizontal="left" vertical="top" wrapText="1"/>
    </xf>
    <xf numFmtId="0" fontId="33" fillId="26" borderId="19" xfId="0" applyFont="1" applyFill="1" applyBorder="1" applyAlignment="1">
      <alignment horizontal="left" vertical="top" wrapText="1"/>
    </xf>
    <xf numFmtId="0" fontId="37" fillId="0" borderId="25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183" fontId="37" fillId="0" borderId="26" xfId="0" applyNumberFormat="1" applyFont="1" applyFill="1" applyBorder="1" applyAlignment="1">
      <alignment horizontal="left" vertical="center" wrapText="1"/>
    </xf>
    <xf numFmtId="0" fontId="28" fillId="0" borderId="10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center" vertical="top" wrapText="1"/>
    </xf>
    <xf numFmtId="0" fontId="28" fillId="0" borderId="99" xfId="0" applyFont="1" applyFill="1" applyBorder="1" applyAlignment="1">
      <alignment horizontal="left" vertical="top" wrapText="1"/>
    </xf>
    <xf numFmtId="0" fontId="37" fillId="0" borderId="25" xfId="0" applyFont="1" applyFill="1" applyBorder="1" applyAlignment="1">
      <alignment horizontal="left" vertical="top" wrapText="1"/>
    </xf>
    <xf numFmtId="0" fontId="37" fillId="0" borderId="26" xfId="0" applyFont="1" applyFill="1" applyBorder="1" applyAlignment="1">
      <alignment horizontal="left" vertical="top" wrapText="1"/>
    </xf>
    <xf numFmtId="183" fontId="37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right" vertical="center" wrapText="1"/>
    </xf>
    <xf numFmtId="0" fontId="28" fillId="0" borderId="27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center" vertical="top" wrapText="1"/>
    </xf>
    <xf numFmtId="0" fontId="28" fillId="0" borderId="17" xfId="0" quotePrefix="1" applyFont="1" applyFill="1" applyBorder="1" applyAlignment="1">
      <alignment horizontal="right" vertical="top" wrapText="1"/>
    </xf>
    <xf numFmtId="0" fontId="28" fillId="0" borderId="0" xfId="0" applyFont="1" applyFill="1" applyBorder="1" applyAlignment="1">
      <alignment horizontal="right" vertical="top" wrapText="1"/>
    </xf>
    <xf numFmtId="183" fontId="28" fillId="28" borderId="112" xfId="0" applyNumberFormat="1" applyFont="1" applyFill="1" applyBorder="1" applyAlignment="1" applyProtection="1">
      <alignment horizontal="left" vertical="center" wrapText="1"/>
      <protection locked="0"/>
    </xf>
    <xf numFmtId="1" fontId="37" fillId="28" borderId="7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7" xfId="0" applyFont="1" applyFill="1" applyBorder="1" applyAlignment="1">
      <alignment horizontal="right" vertical="top" wrapText="1"/>
    </xf>
    <xf numFmtId="0" fontId="28" fillId="0" borderId="53" xfId="0" applyFont="1" applyFill="1" applyBorder="1" applyAlignment="1">
      <alignment horizontal="right" vertical="top" wrapText="1"/>
    </xf>
    <xf numFmtId="0" fontId="28" fillId="0" borderId="25" xfId="0" applyFont="1" applyFill="1" applyBorder="1" applyAlignment="1">
      <alignment horizontal="right" vertical="top" wrapText="1"/>
    </xf>
    <xf numFmtId="0" fontId="28" fillId="0" borderId="26" xfId="0" applyFont="1" applyFill="1" applyBorder="1" applyAlignment="1">
      <alignment horizontal="right" vertical="top" wrapText="1"/>
    </xf>
    <xf numFmtId="0" fontId="48" fillId="26" borderId="48" xfId="0" applyFont="1" applyFill="1" applyBorder="1" applyAlignment="1">
      <alignment horizontal="center" vertical="center" textRotation="180" wrapText="1"/>
    </xf>
    <xf numFmtId="183" fontId="28" fillId="28" borderId="123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24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25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20" xfId="0" applyNumberFormat="1" applyFont="1" applyFill="1" applyBorder="1" applyAlignment="1" applyProtection="1">
      <alignment horizontal="center" vertical="center" wrapText="1"/>
      <protection locked="0"/>
    </xf>
    <xf numFmtId="183" fontId="28" fillId="28" borderId="126" xfId="0" applyNumberFormat="1" applyFont="1" applyFill="1" applyBorder="1" applyAlignment="1" applyProtection="1">
      <alignment horizontal="center" vertical="center" wrapText="1"/>
      <protection locked="0"/>
    </xf>
    <xf numFmtId="1" fontId="37" fillId="28" borderId="7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73" xfId="0" applyFont="1" applyFill="1" applyBorder="1" applyAlignment="1">
      <alignment horizontal="left" vertical="top" wrapText="1"/>
    </xf>
    <xf numFmtId="1" fontId="37" fillId="28" borderId="74" xfId="0" applyNumberFormat="1" applyFont="1" applyFill="1" applyBorder="1" applyAlignment="1" applyProtection="1">
      <alignment horizontal="center" vertical="center" wrapText="1"/>
      <protection locked="0"/>
    </xf>
    <xf numFmtId="1" fontId="37" fillId="28" borderId="75" xfId="0" applyNumberFormat="1" applyFont="1" applyFill="1" applyBorder="1" applyAlignment="1" applyProtection="1">
      <alignment horizontal="center" vertical="center" wrapText="1"/>
      <protection locked="0"/>
    </xf>
    <xf numFmtId="1" fontId="37" fillId="28" borderId="76" xfId="0" applyNumberFormat="1" applyFont="1" applyFill="1" applyBorder="1" applyAlignment="1" applyProtection="1">
      <alignment horizontal="center" vertical="center" wrapText="1"/>
      <protection locked="0"/>
    </xf>
    <xf numFmtId="0" fontId="38" fillId="31" borderId="0" xfId="0" applyFont="1" applyFill="1" applyBorder="1" applyAlignment="1">
      <alignment horizontal="center" wrapText="1"/>
    </xf>
    <xf numFmtId="0" fontId="38" fillId="31" borderId="13" xfId="0" applyFont="1" applyFill="1" applyBorder="1" applyAlignment="1">
      <alignment horizontal="center" wrapText="1"/>
    </xf>
    <xf numFmtId="0" fontId="38" fillId="31" borderId="11" xfId="0" applyFont="1" applyFill="1" applyBorder="1" applyAlignment="1">
      <alignment horizontal="center" wrapText="1"/>
    </xf>
    <xf numFmtId="0" fontId="38" fillId="31" borderId="12" xfId="0" applyFont="1" applyFill="1" applyBorder="1" applyAlignment="1">
      <alignment horizontal="center" wrapText="1"/>
    </xf>
    <xf numFmtId="1" fontId="37" fillId="28" borderId="68" xfId="0" applyNumberFormat="1" applyFont="1" applyFill="1" applyBorder="1" applyAlignment="1" applyProtection="1">
      <alignment horizontal="center" vertical="center" wrapText="1"/>
      <protection locked="0"/>
    </xf>
    <xf numFmtId="183" fontId="28" fillId="0" borderId="17" xfId="0" applyNumberFormat="1" applyFont="1" applyFill="1" applyBorder="1" applyAlignment="1">
      <alignment horizontal="center" vertical="top" wrapText="1"/>
    </xf>
    <xf numFmtId="183" fontId="28" fillId="0" borderId="0" xfId="0" applyNumberFormat="1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horizontal="left" vertical="top" wrapText="1"/>
    </xf>
    <xf numFmtId="183" fontId="28" fillId="31" borderId="132" xfId="0" applyNumberFormat="1" applyFont="1" applyFill="1" applyBorder="1" applyAlignment="1">
      <alignment horizontal="center" vertical="top" wrapText="1"/>
    </xf>
    <xf numFmtId="183" fontId="28" fillId="0" borderId="17" xfId="0" applyNumberFormat="1" applyFont="1" applyFill="1" applyBorder="1" applyAlignment="1">
      <alignment horizontal="center" wrapText="1"/>
    </xf>
    <xf numFmtId="183" fontId="28" fillId="0" borderId="0" xfId="0" applyNumberFormat="1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wrapText="1"/>
    </xf>
    <xf numFmtId="164" fontId="28" fillId="28" borderId="150" xfId="46" applyFont="1" applyFill="1" applyBorder="1" applyAlignment="1" applyProtection="1">
      <alignment horizontal="center" vertical="top" wrapText="1"/>
      <protection locked="0"/>
    </xf>
    <xf numFmtId="164" fontId="28" fillId="28" borderId="151" xfId="46" applyFont="1" applyFill="1" applyBorder="1" applyAlignment="1" applyProtection="1">
      <alignment horizontal="center" vertical="top" wrapText="1"/>
      <protection locked="0"/>
    </xf>
    <xf numFmtId="183" fontId="28" fillId="0" borderId="17" xfId="0" applyNumberFormat="1" applyFont="1" applyFill="1" applyBorder="1" applyAlignment="1">
      <alignment horizontal="left" vertical="center" wrapText="1"/>
    </xf>
    <xf numFmtId="183" fontId="28" fillId="0" borderId="0" xfId="0" applyNumberFormat="1" applyFont="1" applyFill="1" applyBorder="1" applyAlignment="1">
      <alignment horizontal="left" vertical="center" wrapText="1"/>
    </xf>
    <xf numFmtId="183" fontId="28" fillId="0" borderId="17" xfId="0" applyNumberFormat="1" applyFont="1" applyFill="1" applyBorder="1" applyAlignment="1">
      <alignment horizontal="right" wrapText="1"/>
    </xf>
    <xf numFmtId="183" fontId="28" fillId="0" borderId="0" xfId="0" applyNumberFormat="1" applyFont="1" applyFill="1" applyBorder="1" applyAlignment="1">
      <alignment horizontal="right" wrapText="1"/>
    </xf>
    <xf numFmtId="0" fontId="38" fillId="0" borderId="0" xfId="0" applyFont="1" applyFill="1" applyBorder="1" applyAlignment="1">
      <alignment horizontal="left" vertical="top" wrapText="1"/>
    </xf>
    <xf numFmtId="168" fontId="28" fillId="28" borderId="63" xfId="0" applyNumberFormat="1" applyFont="1" applyFill="1" applyBorder="1" applyAlignment="1" applyProtection="1">
      <alignment horizontal="right" vertical="top" wrapText="1"/>
      <protection locked="0"/>
    </xf>
    <xf numFmtId="168" fontId="28" fillId="28" borderId="64" xfId="0" applyNumberFormat="1" applyFont="1" applyFill="1" applyBorder="1" applyAlignment="1" applyProtection="1">
      <alignment horizontal="right" vertical="top" wrapText="1"/>
      <protection locked="0"/>
    </xf>
    <xf numFmtId="168" fontId="28" fillId="28" borderId="65" xfId="0" applyNumberFormat="1" applyFont="1" applyFill="1" applyBorder="1" applyAlignment="1" applyProtection="1">
      <alignment horizontal="right" vertical="top" wrapText="1"/>
      <protection locked="0"/>
    </xf>
    <xf numFmtId="0" fontId="37" fillId="0" borderId="27" xfId="0" applyFont="1" applyFill="1" applyBorder="1" applyAlignment="1">
      <alignment horizontal="right" vertical="center" wrapText="1"/>
    </xf>
    <xf numFmtId="183" fontId="28" fillId="0" borderId="0" xfId="0" quotePrefix="1" applyNumberFormat="1" applyFont="1" applyFill="1" applyBorder="1" applyAlignment="1">
      <alignment horizontal="center" vertical="center" wrapText="1"/>
    </xf>
    <xf numFmtId="168" fontId="28" fillId="28" borderId="59" xfId="0" applyNumberFormat="1" applyFont="1" applyFill="1" applyBorder="1" applyAlignment="1" applyProtection="1">
      <alignment horizontal="right" vertical="top" wrapText="1"/>
      <protection locked="0"/>
    </xf>
    <xf numFmtId="168" fontId="28" fillId="28" borderId="60" xfId="0" applyNumberFormat="1" applyFont="1" applyFill="1" applyBorder="1" applyAlignment="1" applyProtection="1">
      <alignment horizontal="right" vertical="top" wrapText="1"/>
      <protection locked="0"/>
    </xf>
    <xf numFmtId="168" fontId="28" fillId="28" borderId="61" xfId="0" applyNumberFormat="1" applyFont="1" applyFill="1" applyBorder="1" applyAlignment="1" applyProtection="1">
      <alignment horizontal="right" vertical="top" wrapText="1"/>
      <protection locked="0"/>
    </xf>
    <xf numFmtId="183" fontId="28" fillId="0" borderId="0" xfId="0" quotePrefix="1" applyNumberFormat="1" applyFont="1" applyFill="1" applyBorder="1" applyAlignment="1">
      <alignment horizontal="right" vertical="center" wrapText="1"/>
    </xf>
    <xf numFmtId="0" fontId="28" fillId="0" borderId="62" xfId="0" applyNumberFormat="1" applyFont="1" applyFill="1" applyBorder="1" applyAlignment="1">
      <alignment horizontal="center" vertical="top" wrapText="1"/>
    </xf>
    <xf numFmtId="0" fontId="28" fillId="0" borderId="0" xfId="0" applyNumberFormat="1" applyFont="1" applyFill="1" applyBorder="1" applyAlignment="1">
      <alignment horizontal="center" vertical="top" wrapText="1"/>
    </xf>
    <xf numFmtId="183" fontId="28" fillId="0" borderId="17" xfId="0" quotePrefix="1" applyNumberFormat="1" applyFont="1" applyFill="1" applyBorder="1" applyAlignment="1">
      <alignment horizontal="right" vertical="center" wrapText="1"/>
    </xf>
    <xf numFmtId="0" fontId="37" fillId="31" borderId="0" xfId="0" applyFont="1" applyFill="1" applyBorder="1" applyAlignment="1">
      <alignment horizontal="center" vertical="center" wrapText="1"/>
    </xf>
    <xf numFmtId="0" fontId="37" fillId="0" borderId="131" xfId="0" applyFont="1" applyFill="1" applyBorder="1" applyAlignment="1">
      <alignment horizontal="right" vertical="top" wrapText="1"/>
    </xf>
    <xf numFmtId="0" fontId="37" fillId="0" borderId="132" xfId="0" applyFont="1" applyFill="1" applyBorder="1" applyAlignment="1">
      <alignment horizontal="right" vertical="top" wrapText="1"/>
    </xf>
    <xf numFmtId="0" fontId="37" fillId="0" borderId="0" xfId="0" applyFont="1" applyFill="1" applyBorder="1" applyAlignment="1">
      <alignment horizontal="right" vertical="top" wrapText="1"/>
    </xf>
    <xf numFmtId="0" fontId="36" fillId="0" borderId="52" xfId="0" applyFont="1" applyFill="1" applyBorder="1" applyAlignment="1">
      <alignment horizontal="center" vertical="top" wrapText="1"/>
    </xf>
    <xf numFmtId="0" fontId="28" fillId="0" borderId="144" xfId="0" applyFont="1" applyFill="1" applyBorder="1" applyAlignment="1">
      <alignment horizontal="center" vertical="top" wrapText="1"/>
    </xf>
    <xf numFmtId="0" fontId="28" fillId="0" borderId="156" xfId="0" applyFont="1" applyFill="1" applyBorder="1" applyAlignment="1">
      <alignment horizontal="center" vertical="top" wrapText="1"/>
    </xf>
    <xf numFmtId="0" fontId="37" fillId="28" borderId="109" xfId="0" applyFont="1" applyFill="1" applyBorder="1" applyAlignment="1" applyProtection="1">
      <alignment horizontal="center" vertical="center" wrapText="1"/>
      <protection locked="0"/>
    </xf>
    <xf numFmtId="0" fontId="37" fillId="28" borderId="110" xfId="0" applyFont="1" applyFill="1" applyBorder="1" applyAlignment="1" applyProtection="1">
      <alignment horizontal="center" vertical="center" wrapText="1"/>
      <protection locked="0"/>
    </xf>
    <xf numFmtId="0" fontId="28" fillId="0" borderId="17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37" fillId="0" borderId="132" xfId="0" applyFont="1" applyFill="1" applyBorder="1" applyAlignment="1">
      <alignment horizontal="right" vertical="center" wrapText="1"/>
    </xf>
    <xf numFmtId="0" fontId="28" fillId="28" borderId="131" xfId="0" applyFont="1" applyFill="1" applyBorder="1" applyAlignment="1" applyProtection="1">
      <alignment horizontal="left" vertical="top" wrapText="1"/>
      <protection locked="0"/>
    </xf>
    <xf numFmtId="0" fontId="28" fillId="28" borderId="132" xfId="0" applyFont="1" applyFill="1" applyBorder="1" applyAlignment="1" applyProtection="1">
      <alignment horizontal="left" vertical="top" wrapText="1"/>
      <protection locked="0"/>
    </xf>
    <xf numFmtId="187" fontId="28" fillId="28" borderId="49" xfId="0" applyNumberFormat="1" applyFont="1" applyFill="1" applyBorder="1" applyAlignment="1" applyProtection="1">
      <alignment horizontal="center" vertical="top" wrapText="1"/>
      <protection locked="0"/>
    </xf>
    <xf numFmtId="187" fontId="28" fillId="28" borderId="50" xfId="0" applyNumberFormat="1" applyFont="1" applyFill="1" applyBorder="1" applyAlignment="1" applyProtection="1">
      <alignment horizontal="center" vertical="top" wrapText="1"/>
      <protection locked="0"/>
    </xf>
    <xf numFmtId="0" fontId="28" fillId="28" borderId="168" xfId="0" applyFont="1" applyFill="1" applyBorder="1" applyAlignment="1" applyProtection="1">
      <alignment horizontal="left" vertical="top" wrapText="1"/>
      <protection locked="0"/>
    </xf>
    <xf numFmtId="0" fontId="28" fillId="28" borderId="138" xfId="0" applyFont="1" applyFill="1" applyBorder="1" applyAlignment="1" applyProtection="1">
      <alignment horizontal="left" vertical="top"/>
      <protection locked="0"/>
    </xf>
    <xf numFmtId="0" fontId="28" fillId="28" borderId="17" xfId="0" applyFont="1" applyFill="1" applyBorder="1" applyAlignment="1" applyProtection="1">
      <alignment horizontal="left" vertical="top" wrapText="1"/>
      <protection locked="0"/>
    </xf>
    <xf numFmtId="0" fontId="28" fillId="28" borderId="0" xfId="0" applyFont="1" applyFill="1" applyBorder="1" applyAlignment="1" applyProtection="1">
      <alignment horizontal="left" vertical="top" wrapText="1"/>
      <protection locked="0"/>
    </xf>
    <xf numFmtId="187" fontId="28" fillId="28" borderId="24" xfId="0" applyNumberFormat="1" applyFont="1" applyFill="1" applyBorder="1" applyAlignment="1" applyProtection="1">
      <alignment horizontal="center" vertical="top" wrapText="1"/>
      <protection locked="0"/>
    </xf>
    <xf numFmtId="187" fontId="28" fillId="28" borderId="44" xfId="0" applyNumberFormat="1" applyFont="1" applyFill="1" applyBorder="1" applyAlignment="1" applyProtection="1">
      <alignment horizontal="center" vertical="top" wrapText="1"/>
      <protection locked="0"/>
    </xf>
    <xf numFmtId="0" fontId="28" fillId="28" borderId="138" xfId="0" applyFont="1" applyFill="1" applyBorder="1" applyAlignment="1" applyProtection="1">
      <alignment horizontal="center" vertical="top"/>
      <protection locked="0"/>
    </xf>
    <xf numFmtId="0" fontId="28" fillId="0" borderId="31" xfId="0" applyFont="1" applyFill="1" applyBorder="1" applyAlignment="1">
      <alignment horizontal="left" vertical="top" wrapText="1"/>
    </xf>
    <xf numFmtId="0" fontId="28" fillId="0" borderId="32" xfId="0" applyFont="1" applyFill="1" applyBorder="1" applyAlignment="1">
      <alignment horizontal="left" vertical="top" wrapText="1"/>
    </xf>
    <xf numFmtId="0" fontId="28" fillId="34" borderId="33" xfId="0" applyFont="1" applyFill="1" applyBorder="1" applyAlignment="1">
      <alignment horizontal="left" vertical="top" wrapText="1"/>
    </xf>
    <xf numFmtId="0" fontId="28" fillId="34" borderId="34" xfId="0" applyFont="1" applyFill="1" applyBorder="1" applyAlignment="1">
      <alignment horizontal="left" vertical="top" wrapText="1"/>
    </xf>
    <xf numFmtId="0" fontId="28" fillId="34" borderId="35" xfId="0" applyFont="1" applyFill="1" applyBorder="1" applyAlignment="1">
      <alignment horizontal="left" vertical="top" wrapText="1"/>
    </xf>
    <xf numFmtId="183" fontId="28" fillId="0" borderId="36" xfId="0" applyNumberFormat="1" applyFont="1" applyFill="1" applyBorder="1" applyAlignment="1">
      <alignment horizontal="left" vertical="top" wrapText="1"/>
    </xf>
    <xf numFmtId="183" fontId="28" fillId="0" borderId="37" xfId="0" applyNumberFormat="1" applyFont="1" applyFill="1" applyBorder="1" applyAlignment="1">
      <alignment horizontal="left" vertical="top" wrapText="1"/>
    </xf>
    <xf numFmtId="187" fontId="28" fillId="28" borderId="22" xfId="0" applyNumberFormat="1" applyFont="1" applyFill="1" applyBorder="1" applyAlignment="1" applyProtection="1">
      <alignment horizontal="center" vertical="top" wrapText="1"/>
      <protection locked="0"/>
    </xf>
    <xf numFmtId="187" fontId="28" fillId="28" borderId="38" xfId="0" applyNumberFormat="1" applyFont="1" applyFill="1" applyBorder="1" applyAlignment="1" applyProtection="1">
      <alignment horizontal="center" vertical="top" wrapText="1"/>
      <protection locked="0"/>
    </xf>
    <xf numFmtId="183" fontId="28" fillId="28" borderId="41" xfId="0" applyNumberFormat="1" applyFont="1" applyFill="1" applyBorder="1" applyAlignment="1" applyProtection="1">
      <alignment horizontal="left" vertical="top" wrapText="1"/>
      <protection locked="0"/>
    </xf>
    <xf numFmtId="183" fontId="28" fillId="28" borderId="42" xfId="0" applyNumberFormat="1" applyFont="1" applyFill="1" applyBorder="1" applyAlignment="1" applyProtection="1">
      <alignment horizontal="left" vertical="top" wrapText="1"/>
      <protection locked="0"/>
    </xf>
    <xf numFmtId="183" fontId="28" fillId="28" borderId="43" xfId="0" applyNumberFormat="1" applyFont="1" applyFill="1" applyBorder="1" applyAlignment="1" applyProtection="1">
      <alignment horizontal="left" vertical="top" wrapText="1"/>
      <protection locked="0"/>
    </xf>
    <xf numFmtId="0" fontId="33" fillId="0" borderId="107" xfId="0" applyFont="1" applyFill="1" applyBorder="1" applyAlignment="1">
      <alignment horizontal="center" vertical="top" wrapText="1"/>
    </xf>
    <xf numFmtId="0" fontId="33" fillId="0" borderId="26" xfId="0" applyFont="1" applyFill="1" applyBorder="1" applyAlignment="1">
      <alignment horizontal="center" vertical="top" wrapText="1"/>
    </xf>
    <xf numFmtId="0" fontId="48" fillId="0" borderId="17" xfId="0" applyFont="1" applyFill="1" applyBorder="1" applyAlignment="1">
      <alignment horizontal="left" vertical="top" wrapText="1"/>
    </xf>
    <xf numFmtId="0" fontId="48" fillId="0" borderId="0" xfId="0" applyFont="1" applyFill="1" applyBorder="1" applyAlignment="1">
      <alignment horizontal="left" vertical="top" wrapText="1"/>
    </xf>
    <xf numFmtId="0" fontId="28" fillId="0" borderId="17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/>
    </xf>
    <xf numFmtId="0" fontId="46" fillId="0" borderId="0" xfId="0" applyFont="1" applyFill="1" applyBorder="1" applyAlignment="1">
      <alignment horizontal="center" vertical="top"/>
    </xf>
    <xf numFmtId="0" fontId="28" fillId="0" borderId="144" xfId="0" applyFont="1" applyFill="1" applyBorder="1" applyAlignment="1">
      <alignment horizontal="left" vertical="top" wrapText="1"/>
    </xf>
    <xf numFmtId="0" fontId="35" fillId="25" borderId="138" xfId="0" applyFont="1" applyFill="1" applyBorder="1" applyAlignment="1" applyProtection="1">
      <alignment horizontal="center" vertical="top" wrapText="1"/>
    </xf>
    <xf numFmtId="0" fontId="28" fillId="0" borderId="17" xfId="0" applyFont="1" applyFill="1" applyBorder="1" applyAlignment="1">
      <alignment horizontal="center" vertical="top" wrapText="1"/>
    </xf>
    <xf numFmtId="0" fontId="37" fillId="0" borderId="27" xfId="0" applyFont="1" applyFill="1" applyBorder="1" applyAlignment="1">
      <alignment horizontal="left" vertical="top"/>
    </xf>
    <xf numFmtId="0" fontId="35" fillId="34" borderId="18" xfId="0" applyFont="1" applyFill="1" applyBorder="1" applyAlignment="1">
      <alignment horizontal="left" vertical="top" wrapText="1"/>
    </xf>
    <xf numFmtId="0" fontId="35" fillId="34" borderId="10" xfId="0" applyFont="1" applyFill="1" applyBorder="1" applyAlignment="1">
      <alignment horizontal="left" vertical="top" wrapText="1"/>
    </xf>
    <xf numFmtId="0" fontId="35" fillId="34" borderId="0" xfId="0" applyFont="1" applyFill="1" applyBorder="1" applyAlignment="1">
      <alignment horizontal="left" vertical="top" wrapText="1"/>
    </xf>
    <xf numFmtId="0" fontId="35" fillId="34" borderId="21" xfId="0" applyFont="1" applyFill="1" applyBorder="1" applyAlignment="1">
      <alignment horizontal="left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vertical="top" wrapText="1"/>
    </xf>
    <xf numFmtId="0" fontId="35" fillId="0" borderId="160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wrapText="1"/>
    </xf>
    <xf numFmtId="0" fontId="38" fillId="0" borderId="161" xfId="0" applyFont="1" applyFill="1" applyBorder="1" applyAlignment="1">
      <alignment horizontal="center" wrapText="1"/>
    </xf>
    <xf numFmtId="0" fontId="38" fillId="0" borderId="20" xfId="0" applyFont="1" applyFill="1" applyBorder="1" applyAlignment="1">
      <alignment horizontal="center" wrapText="1"/>
    </xf>
    <xf numFmtId="0" fontId="38" fillId="0" borderId="146" xfId="0" applyFont="1" applyFill="1" applyBorder="1" applyAlignment="1">
      <alignment horizontal="center" wrapText="1"/>
    </xf>
    <xf numFmtId="0" fontId="38" fillId="0" borderId="164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left" vertical="top"/>
    </xf>
    <xf numFmtId="0" fontId="28" fillId="0" borderId="17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8" fillId="0" borderId="81" xfId="0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188" fontId="28" fillId="0" borderId="40" xfId="0" applyNumberFormat="1" applyFont="1" applyBorder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right" vertical="top" wrapText="1"/>
    </xf>
    <xf numFmtId="0" fontId="37" fillId="31" borderId="0" xfId="0" applyFont="1" applyFill="1" applyAlignment="1" applyProtection="1">
      <alignment horizontal="center" vertical="center" wrapText="1"/>
      <protection locked="0"/>
    </xf>
    <xf numFmtId="0" fontId="28" fillId="31" borderId="0" xfId="0" applyFont="1" applyFill="1" applyAlignment="1">
      <alignment horizontal="center" vertical="top" wrapText="1"/>
    </xf>
    <xf numFmtId="188" fontId="28" fillId="31" borderId="0" xfId="0" applyNumberFormat="1" applyFont="1" applyFill="1" applyAlignment="1" applyProtection="1">
      <alignment horizontal="right" vertical="center" wrapText="1"/>
      <protection locked="0"/>
    </xf>
    <xf numFmtId="188" fontId="28" fillId="31" borderId="0" xfId="0" applyNumberFormat="1" applyFont="1" applyFill="1" applyAlignment="1">
      <alignment horizontal="right" vertical="top" wrapText="1"/>
    </xf>
    <xf numFmtId="0" fontId="28" fillId="0" borderId="0" xfId="0" applyFont="1" applyAlignment="1">
      <alignment horizontal="center" vertical="top" wrapText="1"/>
    </xf>
    <xf numFmtId="0" fontId="37" fillId="28" borderId="182" xfId="0" applyFont="1" applyFill="1" applyBorder="1" applyAlignment="1" applyProtection="1">
      <alignment vertical="center" wrapText="1"/>
      <protection locked="0"/>
    </xf>
    <xf numFmtId="0" fontId="28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37" fillId="0" borderId="120" xfId="0" applyFont="1" applyBorder="1" applyAlignment="1">
      <alignment horizontal="right" vertical="center" wrapText="1"/>
    </xf>
    <xf numFmtId="0" fontId="37" fillId="31" borderId="0" xfId="0" applyFont="1" applyFill="1" applyAlignment="1">
      <alignment vertical="top" wrapText="1"/>
    </xf>
    <xf numFmtId="188" fontId="28" fillId="0" borderId="40" xfId="0" applyNumberFormat="1" applyFont="1" applyBorder="1" applyAlignment="1">
      <alignment horizontal="right" vertical="top" wrapText="1"/>
    </xf>
    <xf numFmtId="183" fontId="28" fillId="28" borderId="0" xfId="0" applyNumberFormat="1" applyFont="1" applyFill="1" applyAlignment="1" applyProtection="1">
      <alignment horizontal="center" vertical="center" wrapText="1"/>
      <protection locked="0"/>
    </xf>
    <xf numFmtId="183" fontId="28" fillId="31" borderId="0" xfId="0" applyNumberFormat="1" applyFont="1" applyFill="1" applyAlignment="1">
      <alignment horizontal="center" vertical="top" wrapText="1"/>
    </xf>
    <xf numFmtId="0" fontId="37" fillId="0" borderId="0" xfId="0" applyFont="1" applyAlignment="1">
      <alignment vertical="center" wrapText="1"/>
    </xf>
    <xf numFmtId="0" fontId="28" fillId="0" borderId="0" xfId="0" applyFont="1" applyAlignment="1">
      <alignment horizontal="left" vertical="top" wrapText="1"/>
    </xf>
    <xf numFmtId="188" fontId="28" fillId="36" borderId="16" xfId="0" applyNumberFormat="1" applyFont="1" applyFill="1" applyBorder="1" applyAlignment="1">
      <alignment horizontal="right" vertical="top" wrapText="1"/>
    </xf>
    <xf numFmtId="182" fontId="37" fillId="37" borderId="16" xfId="0" applyNumberFormat="1" applyFont="1" applyFill="1" applyBorder="1" applyAlignment="1">
      <alignment horizontal="center" vertical="center"/>
    </xf>
    <xf numFmtId="182" fontId="37" fillId="0" borderId="16" xfId="0" applyNumberFormat="1" applyFont="1" applyBorder="1" applyAlignment="1">
      <alignment horizontal="center" vertical="top"/>
    </xf>
    <xf numFmtId="182" fontId="37" fillId="37" borderId="16" xfId="0" applyNumberFormat="1" applyFont="1" applyFill="1" applyBorder="1" applyAlignment="1">
      <alignment horizontal="center" vertical="top"/>
    </xf>
    <xf numFmtId="0" fontId="37" fillId="0" borderId="0" xfId="0" applyFont="1" applyAlignment="1">
      <alignment horizontal="left" vertical="top"/>
    </xf>
    <xf numFmtId="182" fontId="28" fillId="0" borderId="0" xfId="0" applyNumberFormat="1" applyFont="1"/>
  </cellXfs>
  <cellStyles count="72">
    <cellStyle name="0mitP" xfId="52" xr:uid="{00000000-0005-0000-0000-000000000000}"/>
    <cellStyle name="0ohneP" xfId="53" xr:uid="{00000000-0005-0000-0000-000001000000}"/>
    <cellStyle name="10mitP" xfId="54" xr:uid="{00000000-0005-0000-0000-000002000000}"/>
    <cellStyle name="1mitP" xfId="55" xr:uid="{00000000-0005-0000-0000-000003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56" xr:uid="{00000000-0005-0000-0000-00000A000000}"/>
    <cellStyle name="3ohneP" xfId="57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8" xr:uid="{00000000-0005-0000-0000-000012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9" xr:uid="{00000000-0005-0000-0000-000019000000}"/>
    <cellStyle name="6ohneP" xfId="60" xr:uid="{00000000-0005-0000-0000-00001A000000}"/>
    <cellStyle name="7mitP" xfId="61" xr:uid="{00000000-0005-0000-0000-00001B000000}"/>
    <cellStyle name="9mitP" xfId="62" xr:uid="{00000000-0005-0000-0000-00001C000000}"/>
    <cellStyle name="9ohneP" xfId="63" xr:uid="{00000000-0005-0000-0000-00001D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 xr:uid="{00000000-0005-0000-0000-000027000000}"/>
    <cellStyle name="Erklärender Text" xfId="29" builtinId="53" customBuiltin="1"/>
    <cellStyle name="Euro" xfId="30" xr:uid="{00000000-0005-0000-0000-000029000000}"/>
    <cellStyle name="Euro 2" xfId="31" xr:uid="{00000000-0005-0000-0000-00002A000000}"/>
    <cellStyle name="Gut" xfId="32" builtinId="26" customBuiltin="1"/>
    <cellStyle name="Neutral" xfId="33" builtinId="28" customBuiltin="1"/>
    <cellStyle name="nf2" xfId="64" xr:uid="{00000000-0005-0000-0000-00002D000000}"/>
    <cellStyle name="Normal_040831_KapaBedarf-AA_Hochfahrlogik_A2LL_KT" xfId="65" xr:uid="{00000000-0005-0000-0000-00002E000000}"/>
    <cellStyle name="Notiz" xfId="34" builtinId="10" customBuiltin="1"/>
    <cellStyle name="Prozent" xfId="35" builtinId="5"/>
    <cellStyle name="Prozent 2" xfId="36" xr:uid="{00000000-0005-0000-0000-000031000000}"/>
    <cellStyle name="Schlecht" xfId="37" builtinId="27" customBuiltin="1"/>
    <cellStyle name="Standard" xfId="0" builtinId="0"/>
    <cellStyle name="Standard 2" xfId="38" xr:uid="{00000000-0005-0000-0000-000034000000}"/>
    <cellStyle name="Standard 3" xfId="39" xr:uid="{00000000-0005-0000-0000-000035000000}"/>
    <cellStyle name="Standard 4" xfId="50" xr:uid="{00000000-0005-0000-0000-000036000000}"/>
    <cellStyle name="Standard 5" xfId="51" xr:uid="{00000000-0005-0000-0000-000037000000}"/>
    <cellStyle name="Standard 6" xfId="68" xr:uid="{00000000-0005-0000-0000-000038000000}"/>
    <cellStyle name="Teilnehmer*innen" xfId="71" xr:uid="{00000000-0005-0000-0000-000039000000}"/>
    <cellStyle name="Tsd" xfId="66" xr:uid="{00000000-0005-0000-0000-00003A000000}"/>
    <cellStyle name="Überschrift 1" xfId="40" builtinId="16" customBuiltin="1"/>
    <cellStyle name="Überschrift 2" xfId="41" builtinId="17" customBuiltin="1"/>
    <cellStyle name="Überschrift 3" xfId="42" builtinId="18" customBuiltin="1"/>
    <cellStyle name="Überschrift 4" xfId="43" builtinId="19" customBuiltin="1"/>
    <cellStyle name="Überschrift 5" xfId="44" xr:uid="{00000000-0005-0000-0000-00003F000000}"/>
    <cellStyle name="Verknüpfte Zelle" xfId="45" builtinId="24" customBuiltin="1"/>
    <cellStyle name="Währung" xfId="46" builtinId="4"/>
    <cellStyle name="Währung [0] 2" xfId="67" xr:uid="{00000000-0005-0000-0000-000042000000}"/>
    <cellStyle name="Währung 2" xfId="47" xr:uid="{00000000-0005-0000-0000-000043000000}"/>
    <cellStyle name="Währung 3" xfId="69" xr:uid="{00000000-0005-0000-0000-000044000000}"/>
    <cellStyle name="Warnender Text" xfId="48" builtinId="11" customBuiltin="1"/>
    <cellStyle name="Wochen" xfId="70" xr:uid="{00000000-0005-0000-0000-000046000000}"/>
    <cellStyle name="Zelle überprüfen" xfId="49" builtinId="23" customBuiltin="1"/>
  </cellStyles>
  <dxfs count="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3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42"/>
      </font>
      <fill>
        <patternFill patternType="solid">
          <fgColor indexed="49"/>
          <bgColor indexed="11"/>
        </patternFill>
      </fill>
    </dxf>
  </dxfs>
  <tableStyles count="0" defaultTableStyle="TableStyleMedium9" defaultPivotStyle="PivotStyleLight16"/>
  <colors>
    <mruColors>
      <color rgb="FFFFCC00"/>
      <color rgb="FFFFFF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I33"/>
  <sheetViews>
    <sheetView showGridLines="0" tabSelected="1" workbookViewId="0">
      <selection activeCell="B1" sqref="B1:D1"/>
    </sheetView>
  </sheetViews>
  <sheetFormatPr baseColWidth="10" defaultColWidth="11.453125" defaultRowHeight="12.5"/>
  <cols>
    <col min="1" max="1" width="34" style="4" bestFit="1" customWidth="1"/>
    <col min="2" max="2" width="5.08984375" style="4" customWidth="1"/>
    <col min="3" max="3" width="5.54296875" style="4" customWidth="1"/>
    <col min="4" max="4" width="30.54296875" style="4" customWidth="1"/>
    <col min="5" max="16384" width="11.453125" style="4"/>
  </cols>
  <sheetData>
    <row r="1" spans="1:9" s="62" customFormat="1" ht="19.5" customHeight="1">
      <c r="A1" s="224" t="s">
        <v>104</v>
      </c>
      <c r="B1" s="237"/>
      <c r="C1" s="238"/>
      <c r="D1" s="239"/>
    </row>
    <row r="2" spans="1:9" s="62" customFormat="1" ht="19.5" customHeight="1">
      <c r="A2" s="224" t="s">
        <v>105</v>
      </c>
      <c r="B2" s="240"/>
      <c r="C2" s="241"/>
      <c r="D2" s="242"/>
    </row>
    <row r="3" spans="1:9" s="62" customFormat="1" ht="19.5" customHeight="1">
      <c r="A3" s="224" t="s">
        <v>106</v>
      </c>
      <c r="B3" s="243"/>
      <c r="C3" s="244"/>
      <c r="D3" s="245"/>
    </row>
    <row r="4" spans="1:9" s="62" customFormat="1" ht="19.5" customHeight="1">
      <c r="A4" s="225" t="s">
        <v>11</v>
      </c>
      <c r="B4" s="226">
        <v>44</v>
      </c>
      <c r="C4" s="227">
        <v>800</v>
      </c>
      <c r="D4" s="229">
        <v>123456</v>
      </c>
    </row>
    <row r="5" spans="1:9" s="62" customFormat="1" ht="19.5" customHeight="1">
      <c r="A5" s="225" t="s">
        <v>12</v>
      </c>
      <c r="B5" s="246"/>
      <c r="C5" s="247"/>
      <c r="D5" s="248"/>
    </row>
    <row r="6" spans="1:9" s="62" customFormat="1" ht="19.5" customHeight="1">
      <c r="A6" s="63"/>
      <c r="B6" s="63"/>
      <c r="C6" s="63"/>
      <c r="D6" s="228"/>
    </row>
    <row r="7" spans="1:9" ht="15.5">
      <c r="B7" s="63"/>
      <c r="C7" s="63"/>
      <c r="D7" s="63"/>
    </row>
    <row r="8" spans="1:9" ht="12.75" customHeight="1">
      <c r="B8" s="63"/>
      <c r="C8" s="63"/>
      <c r="D8" s="63"/>
    </row>
    <row r="9" spans="1:9" ht="15.5">
      <c r="B9" s="63"/>
      <c r="C9" s="63"/>
      <c r="D9" s="63"/>
    </row>
    <row r="10" spans="1:9">
      <c r="B10" s="249"/>
      <c r="C10" s="249"/>
      <c r="D10" s="249"/>
    </row>
    <row r="14" spans="1:9" ht="21" customHeight="1">
      <c r="B14" s="64"/>
      <c r="C14" s="64"/>
      <c r="D14" s="64"/>
      <c r="E14" s="64"/>
      <c r="F14" s="64"/>
      <c r="G14" s="64"/>
      <c r="H14" s="64"/>
      <c r="I14" s="64"/>
    </row>
    <row r="15" spans="1:9" s="65" customFormat="1" ht="21" customHeight="1">
      <c r="B15" s="234"/>
      <c r="C15" s="234"/>
      <c r="D15" s="234"/>
      <c r="E15" s="234"/>
      <c r="F15" s="66"/>
      <c r="G15" s="66"/>
      <c r="H15" s="66"/>
      <c r="I15" s="67"/>
    </row>
    <row r="16" spans="1:9" s="65" customFormat="1" ht="21" customHeight="1">
      <c r="B16" s="68"/>
      <c r="C16" s="67"/>
      <c r="D16" s="67"/>
      <c r="E16" s="67"/>
      <c r="F16" s="67"/>
      <c r="G16" s="67"/>
      <c r="H16" s="67"/>
      <c r="I16" s="67"/>
    </row>
    <row r="17" spans="2:9" s="65" customFormat="1" ht="21" customHeight="1">
      <c r="B17" s="69"/>
      <c r="C17" s="67"/>
      <c r="D17" s="67"/>
      <c r="E17" s="67"/>
      <c r="F17" s="67"/>
      <c r="G17" s="67"/>
      <c r="H17" s="67"/>
      <c r="I17" s="67"/>
    </row>
    <row r="18" spans="2:9" s="65" customFormat="1" ht="21" customHeight="1">
      <c r="B18" s="68"/>
      <c r="C18" s="67"/>
      <c r="D18" s="67"/>
      <c r="E18" s="67"/>
      <c r="F18" s="67"/>
      <c r="G18" s="67"/>
      <c r="H18" s="67"/>
      <c r="I18" s="67"/>
    </row>
    <row r="19" spans="2:9" s="65" customFormat="1" ht="21" customHeight="1">
      <c r="B19" s="68"/>
      <c r="C19" s="67"/>
      <c r="D19" s="67"/>
      <c r="E19" s="67"/>
      <c r="F19" s="67"/>
      <c r="G19" s="67"/>
      <c r="H19" s="67"/>
      <c r="I19" s="67"/>
    </row>
    <row r="20" spans="2:9" s="70" customFormat="1" ht="21" customHeight="1">
      <c r="B20" s="230"/>
      <c r="C20" s="230"/>
      <c r="D20" s="230"/>
      <c r="E20" s="66"/>
      <c r="F20" s="66"/>
      <c r="G20" s="66"/>
      <c r="H20" s="66"/>
      <c r="I20" s="66"/>
    </row>
    <row r="21" spans="2:9" s="70" customFormat="1" ht="21" customHeight="1">
      <c r="B21" s="230"/>
      <c r="C21" s="230"/>
      <c r="D21" s="230"/>
      <c r="E21" s="66"/>
      <c r="F21" s="66"/>
      <c r="G21" s="66"/>
      <c r="H21" s="66"/>
      <c r="I21" s="66"/>
    </row>
    <row r="22" spans="2:9" s="72" customFormat="1" ht="21" customHeight="1">
      <c r="B22" s="230"/>
      <c r="C22" s="230"/>
      <c r="D22" s="230"/>
      <c r="E22" s="71"/>
      <c r="F22" s="71"/>
      <c r="G22" s="71"/>
      <c r="H22" s="71"/>
      <c r="I22" s="71"/>
    </row>
    <row r="23" spans="2:9" s="72" customFormat="1" ht="21" customHeight="1">
      <c r="B23" s="230"/>
      <c r="C23" s="230"/>
      <c r="D23" s="230"/>
      <c r="E23" s="71"/>
      <c r="F23" s="71"/>
      <c r="G23" s="71"/>
      <c r="H23" s="71"/>
      <c r="I23" s="71"/>
    </row>
    <row r="24" spans="2:9" s="65" customFormat="1" ht="21" customHeight="1">
      <c r="B24" s="67"/>
      <c r="C24" s="67"/>
      <c r="D24" s="67"/>
      <c r="E24" s="67"/>
      <c r="F24" s="67"/>
      <c r="G24" s="67"/>
      <c r="H24" s="67"/>
      <c r="I24" s="67"/>
    </row>
    <row r="25" spans="2:9" s="65" customFormat="1" ht="21" customHeight="1">
      <c r="B25" s="234"/>
      <c r="C25" s="234"/>
      <c r="D25" s="234"/>
      <c r="E25" s="234"/>
      <c r="F25" s="67"/>
      <c r="G25" s="67"/>
      <c r="H25" s="67"/>
      <c r="I25" s="67"/>
    </row>
    <row r="26" spans="2:9" s="65" customFormat="1" ht="21" customHeight="1">
      <c r="B26" s="235"/>
      <c r="C26" s="236"/>
      <c r="D26" s="236"/>
      <c r="E26" s="236"/>
      <c r="F26" s="67"/>
      <c r="G26" s="67"/>
      <c r="H26" s="67"/>
      <c r="I26" s="67"/>
    </row>
    <row r="27" spans="2:9" s="65" customFormat="1" ht="21" customHeight="1">
      <c r="B27" s="230"/>
      <c r="C27" s="230"/>
      <c r="D27" s="230"/>
      <c r="E27" s="230"/>
      <c r="F27" s="73"/>
      <c r="G27" s="67"/>
      <c r="H27" s="67"/>
      <c r="I27" s="67"/>
    </row>
    <row r="28" spans="2:9" s="65" customFormat="1" ht="32.25" customHeight="1">
      <c r="B28" s="231"/>
      <c r="C28" s="232"/>
      <c r="D28" s="232"/>
      <c r="E28" s="232"/>
      <c r="F28" s="73"/>
      <c r="G28" s="67"/>
      <c r="H28" s="67"/>
      <c r="I28" s="67"/>
    </row>
    <row r="29" spans="2:9">
      <c r="B29" s="64"/>
      <c r="C29" s="64"/>
      <c r="D29" s="64"/>
      <c r="E29" s="64"/>
      <c r="F29" s="64"/>
      <c r="G29" s="64"/>
      <c r="H29" s="64"/>
      <c r="I29" s="64"/>
    </row>
    <row r="30" spans="2:9">
      <c r="B30" s="64"/>
      <c r="C30" s="64"/>
      <c r="D30" s="64"/>
      <c r="E30" s="64"/>
      <c r="F30" s="64"/>
      <c r="G30" s="64"/>
      <c r="H30" s="64"/>
      <c r="I30" s="64"/>
    </row>
    <row r="31" spans="2:9" s="62" customFormat="1" ht="31.5" customHeight="1">
      <c r="B31" s="233"/>
      <c r="C31" s="233"/>
      <c r="D31" s="233"/>
      <c r="E31" s="233"/>
      <c r="F31" s="233"/>
      <c r="G31" s="233"/>
      <c r="H31" s="233"/>
      <c r="I31" s="68"/>
    </row>
    <row r="33" spans="2:2">
      <c r="B33" s="74"/>
    </row>
  </sheetData>
  <sheetProtection algorithmName="SHA-512" hashValue="Azh5pXTmwAEXkVlaiBNcQ63n6iVQhCUFNDm2KQL81zlX4kFVtIwNrp3P7+hGdY19gcu9DF5RhulGXbnRx3VbPw==" saltValue="E6lgO6gcP9ugDRH6IeeOTA==" spinCount="100000" sheet="1" selectLockedCells="1"/>
  <mergeCells count="15">
    <mergeCell ref="B23:D23"/>
    <mergeCell ref="B22:D22"/>
    <mergeCell ref="B21:D21"/>
    <mergeCell ref="B20:D20"/>
    <mergeCell ref="B15:E15"/>
    <mergeCell ref="B1:D1"/>
    <mergeCell ref="B2:D2"/>
    <mergeCell ref="B3:D3"/>
    <mergeCell ref="B5:D5"/>
    <mergeCell ref="B10:D10"/>
    <mergeCell ref="B27:E27"/>
    <mergeCell ref="B28:E28"/>
    <mergeCell ref="B31:H31"/>
    <mergeCell ref="B25:E25"/>
    <mergeCell ref="B26:E26"/>
  </mergeCells>
  <conditionalFormatting sqref="F27:F28">
    <cfRule type="cellIs" dxfId="41" priority="3" stopIfTrue="1" operator="equal">
      <formula>OK</formula>
    </cfRule>
    <cfRule type="cellIs" dxfId="40" priority="4" stopIfTrue="1" operator="equal">
      <formula>NOK</formula>
    </cfRule>
  </conditionalFormatting>
  <dataValidations count="1">
    <dataValidation type="whole" allowBlank="1" showInputMessage="1" showErrorMessage="1" sqref="B4:B5" xr:uid="{00000000-0002-0000-0000-000000000000}">
      <formula1>0</formula1>
      <formula2>80000000000</formula2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R133"/>
  <sheetViews>
    <sheetView showGridLines="0" topLeftCell="A58" workbookViewId="0">
      <selection activeCell="I93" sqref="I93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0.9062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188"/>
      <c r="I4" s="196"/>
      <c r="J4" s="196"/>
      <c r="K4" s="137"/>
      <c r="L4" s="196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85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85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194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194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194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194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194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194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194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194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183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193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89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19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19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19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186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182"/>
      <c r="J41" s="19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195" t="s">
        <v>58</v>
      </c>
      <c r="G50" s="391" t="s">
        <v>59</v>
      </c>
      <c r="H50" s="391"/>
      <c r="I50" s="192" t="s">
        <v>60</v>
      </c>
      <c r="J50" s="140" t="s">
        <v>61</v>
      </c>
      <c r="K50" s="195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91" t="s">
        <v>31</v>
      </c>
      <c r="G57" s="380" t="s">
        <v>66</v>
      </c>
      <c r="H57" s="380"/>
      <c r="I57" s="380"/>
      <c r="J57" s="94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2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si="2"/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218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219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156</v>
      </c>
      <c r="O85" s="221" t="e">
        <f>O84/$G$76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19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22" t="s">
        <v>157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218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219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156</v>
      </c>
      <c r="O93" s="221" t="e">
        <f>O92/$G$80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193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193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193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195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187" t="s">
        <v>102</v>
      </c>
      <c r="G126" s="184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187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fvJo5W0T3uOPJ4J3BhmIwl+gIOh+1qomIeOhjFgrIiCzl6D6jpXcJCsO6YPL2hbLvjjoTDgVzqgfPQg0i2i3dQ==" saltValue="XbLZTUZwUhUYg3eJ/M6xXA==" spinCount="100000" sheet="1" objects="1" scenarios="1"/>
  <mergeCells count="211">
    <mergeCell ref="A1:L1"/>
    <mergeCell ref="A2:L2"/>
    <mergeCell ref="A3:L3"/>
    <mergeCell ref="A4:G4"/>
    <mergeCell ref="A5:C5"/>
    <mergeCell ref="D5:F5"/>
    <mergeCell ref="G5:H5"/>
    <mergeCell ref="I5:L5"/>
    <mergeCell ref="A10:F11"/>
    <mergeCell ref="G10:G11"/>
    <mergeCell ref="H10:I10"/>
    <mergeCell ref="J10:J11"/>
    <mergeCell ref="K10:K11"/>
    <mergeCell ref="M11:M12"/>
    <mergeCell ref="A12:E12"/>
    <mergeCell ref="H6:J6"/>
    <mergeCell ref="K6:L6"/>
    <mergeCell ref="H7:J8"/>
    <mergeCell ref="K7:L8"/>
    <mergeCell ref="M8:N8"/>
    <mergeCell ref="A9:L9"/>
    <mergeCell ref="A19:L19"/>
    <mergeCell ref="A20:L20"/>
    <mergeCell ref="A22:L22"/>
    <mergeCell ref="A23:C23"/>
    <mergeCell ref="G23:H23"/>
    <mergeCell ref="A24:C24"/>
    <mergeCell ref="D24:E24"/>
    <mergeCell ref="G24:H24"/>
    <mergeCell ref="A13:E13"/>
    <mergeCell ref="A14:E14"/>
    <mergeCell ref="A15:E15"/>
    <mergeCell ref="A16:E16"/>
    <mergeCell ref="A17:K17"/>
    <mergeCell ref="A18:E18"/>
    <mergeCell ref="G18:I18"/>
    <mergeCell ref="A26:L26"/>
    <mergeCell ref="A27:H27"/>
    <mergeCell ref="A28:E28"/>
    <mergeCell ref="G28:H28"/>
    <mergeCell ref="L28:L33"/>
    <mergeCell ref="A29:E29"/>
    <mergeCell ref="G29:H29"/>
    <mergeCell ref="A30:E30"/>
    <mergeCell ref="G30:H30"/>
    <mergeCell ref="A34:F34"/>
    <mergeCell ref="G34:H34"/>
    <mergeCell ref="I34:K34"/>
    <mergeCell ref="A35:E35"/>
    <mergeCell ref="G35:H35"/>
    <mergeCell ref="M35:R35"/>
    <mergeCell ref="A31:E31"/>
    <mergeCell ref="G31:H31"/>
    <mergeCell ref="A32:E32"/>
    <mergeCell ref="G32:H32"/>
    <mergeCell ref="A33:E33"/>
    <mergeCell ref="G33:H33"/>
    <mergeCell ref="A41:F41"/>
    <mergeCell ref="G41:H41"/>
    <mergeCell ref="A42:K42"/>
    <mergeCell ref="A43:D43"/>
    <mergeCell ref="E43:I43"/>
    <mergeCell ref="J43:K43"/>
    <mergeCell ref="A36:F36"/>
    <mergeCell ref="G36:J36"/>
    <mergeCell ref="A37:F37"/>
    <mergeCell ref="A39:L39"/>
    <mergeCell ref="A40:F40"/>
    <mergeCell ref="G40:H40"/>
    <mergeCell ref="I40:K40"/>
    <mergeCell ref="B47:D47"/>
    <mergeCell ref="F47:I47"/>
    <mergeCell ref="A49:L49"/>
    <mergeCell ref="A50:E50"/>
    <mergeCell ref="G50:H50"/>
    <mergeCell ref="M50:N51"/>
    <mergeCell ref="A51:E51"/>
    <mergeCell ref="G51:H51"/>
    <mergeCell ref="B44:D44"/>
    <mergeCell ref="E44:F44"/>
    <mergeCell ref="G44:H44"/>
    <mergeCell ref="A45:K45"/>
    <mergeCell ref="A46:D46"/>
    <mergeCell ref="E46:I46"/>
    <mergeCell ref="J46:K46"/>
    <mergeCell ref="G57:I57"/>
    <mergeCell ref="F58:I58"/>
    <mergeCell ref="M58:M59"/>
    <mergeCell ref="A59:E59"/>
    <mergeCell ref="G59:I59"/>
    <mergeCell ref="A60:E60"/>
    <mergeCell ref="G60:I60"/>
    <mergeCell ref="A52:K52"/>
    <mergeCell ref="A53:F53"/>
    <mergeCell ref="G53:J53"/>
    <mergeCell ref="A54:J54"/>
    <mergeCell ref="A55:L55"/>
    <mergeCell ref="A56:L56"/>
    <mergeCell ref="A64:E64"/>
    <mergeCell ref="G64:I64"/>
    <mergeCell ref="A65:E65"/>
    <mergeCell ref="G65:I65"/>
    <mergeCell ref="A66:E66"/>
    <mergeCell ref="G66:I66"/>
    <mergeCell ref="A61:E61"/>
    <mergeCell ref="G61:I61"/>
    <mergeCell ref="A62:E62"/>
    <mergeCell ref="G62:I62"/>
    <mergeCell ref="A63:E63"/>
    <mergeCell ref="G63:I63"/>
    <mergeCell ref="A70:D70"/>
    <mergeCell ref="G70:I70"/>
    <mergeCell ref="A71:D71"/>
    <mergeCell ref="G71:I71"/>
    <mergeCell ref="A72:D72"/>
    <mergeCell ref="G72:I72"/>
    <mergeCell ref="A67:E67"/>
    <mergeCell ref="G67:I67"/>
    <mergeCell ref="A68:E68"/>
    <mergeCell ref="G68:I68"/>
    <mergeCell ref="A69:E69"/>
    <mergeCell ref="G69:I69"/>
    <mergeCell ref="A73:J73"/>
    <mergeCell ref="A74:J74"/>
    <mergeCell ref="A75:L75"/>
    <mergeCell ref="A76:L76"/>
    <mergeCell ref="A77:C79"/>
    <mergeCell ref="D77:F77"/>
    <mergeCell ref="G77:H77"/>
    <mergeCell ref="L77:L94"/>
    <mergeCell ref="G78:I78"/>
    <mergeCell ref="D79:F79"/>
    <mergeCell ref="A84:K84"/>
    <mergeCell ref="A85:C87"/>
    <mergeCell ref="G85:H85"/>
    <mergeCell ref="G86:I86"/>
    <mergeCell ref="G87:H87"/>
    <mergeCell ref="A88:K88"/>
    <mergeCell ref="G79:H79"/>
    <mergeCell ref="A80:K80"/>
    <mergeCell ref="A81:C83"/>
    <mergeCell ref="D81:F81"/>
    <mergeCell ref="G81:H81"/>
    <mergeCell ref="G82:I82"/>
    <mergeCell ref="D83:F83"/>
    <mergeCell ref="G83:H83"/>
    <mergeCell ref="A89:C91"/>
    <mergeCell ref="G89:H89"/>
    <mergeCell ref="G90:I90"/>
    <mergeCell ref="G91:H91"/>
    <mergeCell ref="A92:K92"/>
    <mergeCell ref="A93:C95"/>
    <mergeCell ref="G93:H93"/>
    <mergeCell ref="G94:I94"/>
    <mergeCell ref="G95:H95"/>
    <mergeCell ref="A96:J96"/>
    <mergeCell ref="A97:L97"/>
    <mergeCell ref="A98:L98"/>
    <mergeCell ref="M98:P100"/>
    <mergeCell ref="A99:C99"/>
    <mergeCell ref="G99:H99"/>
    <mergeCell ref="L99:L100"/>
    <mergeCell ref="A100:C100"/>
    <mergeCell ref="G100:H100"/>
    <mergeCell ref="A106:K106"/>
    <mergeCell ref="A107:K107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17:L117"/>
    <mergeCell ref="A118:L118"/>
    <mergeCell ref="A119:D119"/>
    <mergeCell ref="E119:F119"/>
    <mergeCell ref="G119:I119"/>
    <mergeCell ref="A120:L120"/>
    <mergeCell ref="A112:K112"/>
    <mergeCell ref="A113:L113"/>
    <mergeCell ref="A114:L114"/>
    <mergeCell ref="A115:E115"/>
    <mergeCell ref="G115:H115"/>
    <mergeCell ref="A116:E116"/>
    <mergeCell ref="G116:H116"/>
    <mergeCell ref="A126:E126"/>
    <mergeCell ref="H126:I126"/>
    <mergeCell ref="M126:N127"/>
    <mergeCell ref="A127:E127"/>
    <mergeCell ref="H127:I127"/>
    <mergeCell ref="A128:L128"/>
    <mergeCell ref="A121:L121"/>
    <mergeCell ref="M121:O122"/>
    <mergeCell ref="A122:F122"/>
    <mergeCell ref="G122:I122"/>
    <mergeCell ref="A124:L124"/>
    <mergeCell ref="A125:E125"/>
    <mergeCell ref="F125:I125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</mergeCells>
  <conditionalFormatting sqref="I35">
    <cfRule type="cellIs" dxfId="7" priority="4" operator="greaterThan">
      <formula>0.15</formula>
    </cfRule>
  </conditionalFormatting>
  <conditionalFormatting sqref="J119">
    <cfRule type="cellIs" dxfId="6" priority="2" operator="greaterThan">
      <formula>0.1</formula>
    </cfRule>
    <cfRule type="cellIs" dxfId="5" priority="3" operator="greaterThan">
      <formula>0.15</formula>
    </cfRule>
  </conditionalFormatting>
  <conditionalFormatting sqref="L104">
    <cfRule type="cellIs" dxfId="4" priority="1" operator="greaterThan">
      <formula>0.15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Vorgaben!$A$10:$A$11</xm:f>
          </x14:formula1>
          <xm:sqref>K6:L6</xm:sqref>
        </x14:dataValidation>
        <x14:dataValidation type="list" allowBlank="1" showInputMessage="1" showErrorMessage="1" xr:uid="{00000000-0002-0000-0900-000001000000}">
          <x14:formula1>
            <xm:f>Vorgaben!$A$2:$A$4</xm:f>
          </x14:formula1>
          <xm:sqref>I5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R133"/>
  <sheetViews>
    <sheetView showGridLines="0" workbookViewId="0">
      <selection activeCell="M98" sqref="M98:P100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0.9062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188"/>
      <c r="I4" s="196"/>
      <c r="J4" s="196"/>
      <c r="K4" s="137"/>
      <c r="L4" s="196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85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85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194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194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194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194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194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194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194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194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183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193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89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19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19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19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186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182"/>
      <c r="J41" s="19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195" t="s">
        <v>58</v>
      </c>
      <c r="G50" s="391" t="s">
        <v>59</v>
      </c>
      <c r="H50" s="391"/>
      <c r="I50" s="192" t="s">
        <v>60</v>
      </c>
      <c r="J50" s="140" t="s">
        <v>61</v>
      </c>
      <c r="K50" s="195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91" t="s">
        <v>31</v>
      </c>
      <c r="G57" s="380" t="s">
        <v>66</v>
      </c>
      <c r="H57" s="380"/>
      <c r="I57" s="380"/>
      <c r="J57" s="94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2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si="2"/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218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219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156</v>
      </c>
      <c r="O85" s="221" t="e">
        <f>O84/$G$76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19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22" t="s">
        <v>157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218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219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156</v>
      </c>
      <c r="O93" s="221" t="e">
        <f>O92/$G$80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193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193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193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195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187" t="s">
        <v>102</v>
      </c>
      <c r="G126" s="184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187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XJPSh9GYTIgxhAStNXYwszvFD5sDpsenvh/0EI+Gn+j2vZJuN7ig6Y4VEGkKP5jy2uO1c0Ael1eNu+6kEDq/2w==" saltValue="6iSY92TJUMKB7o05OQRdUw==" spinCount="100000" sheet="1" objects="1" scenarios="1"/>
  <mergeCells count="211">
    <mergeCell ref="A1:L1"/>
    <mergeCell ref="A2:L2"/>
    <mergeCell ref="A3:L3"/>
    <mergeCell ref="A4:G4"/>
    <mergeCell ref="A5:C5"/>
    <mergeCell ref="D5:F5"/>
    <mergeCell ref="G5:H5"/>
    <mergeCell ref="I5:L5"/>
    <mergeCell ref="A10:F11"/>
    <mergeCell ref="G10:G11"/>
    <mergeCell ref="H10:I10"/>
    <mergeCell ref="J10:J11"/>
    <mergeCell ref="K10:K11"/>
    <mergeCell ref="M11:M12"/>
    <mergeCell ref="A12:E12"/>
    <mergeCell ref="H6:J6"/>
    <mergeCell ref="K6:L6"/>
    <mergeCell ref="H7:J8"/>
    <mergeCell ref="K7:L8"/>
    <mergeCell ref="M8:N8"/>
    <mergeCell ref="A9:L9"/>
    <mergeCell ref="A19:L19"/>
    <mergeCell ref="A20:L20"/>
    <mergeCell ref="A22:L22"/>
    <mergeCell ref="A23:C23"/>
    <mergeCell ref="G23:H23"/>
    <mergeCell ref="A24:C24"/>
    <mergeCell ref="D24:E24"/>
    <mergeCell ref="G24:H24"/>
    <mergeCell ref="A13:E13"/>
    <mergeCell ref="A14:E14"/>
    <mergeCell ref="A15:E15"/>
    <mergeCell ref="A16:E16"/>
    <mergeCell ref="A17:K17"/>
    <mergeCell ref="A18:E18"/>
    <mergeCell ref="G18:I18"/>
    <mergeCell ref="A26:L26"/>
    <mergeCell ref="A27:H27"/>
    <mergeCell ref="A28:E28"/>
    <mergeCell ref="G28:H28"/>
    <mergeCell ref="L28:L33"/>
    <mergeCell ref="A29:E29"/>
    <mergeCell ref="G29:H29"/>
    <mergeCell ref="A30:E30"/>
    <mergeCell ref="G30:H30"/>
    <mergeCell ref="A34:F34"/>
    <mergeCell ref="G34:H34"/>
    <mergeCell ref="I34:K34"/>
    <mergeCell ref="A35:E35"/>
    <mergeCell ref="G35:H35"/>
    <mergeCell ref="M35:R35"/>
    <mergeCell ref="A31:E31"/>
    <mergeCell ref="G31:H31"/>
    <mergeCell ref="A32:E32"/>
    <mergeCell ref="G32:H32"/>
    <mergeCell ref="A33:E33"/>
    <mergeCell ref="G33:H33"/>
    <mergeCell ref="A41:F41"/>
    <mergeCell ref="G41:H41"/>
    <mergeCell ref="A42:K42"/>
    <mergeCell ref="A43:D43"/>
    <mergeCell ref="E43:I43"/>
    <mergeCell ref="J43:K43"/>
    <mergeCell ref="A36:F36"/>
    <mergeCell ref="G36:J36"/>
    <mergeCell ref="A37:F37"/>
    <mergeCell ref="A39:L39"/>
    <mergeCell ref="A40:F40"/>
    <mergeCell ref="G40:H40"/>
    <mergeCell ref="I40:K40"/>
    <mergeCell ref="B47:D47"/>
    <mergeCell ref="F47:I47"/>
    <mergeCell ref="A49:L49"/>
    <mergeCell ref="A50:E50"/>
    <mergeCell ref="G50:H50"/>
    <mergeCell ref="M50:N51"/>
    <mergeCell ref="A51:E51"/>
    <mergeCell ref="G51:H51"/>
    <mergeCell ref="B44:D44"/>
    <mergeCell ref="E44:F44"/>
    <mergeCell ref="G44:H44"/>
    <mergeCell ref="A45:K45"/>
    <mergeCell ref="A46:D46"/>
    <mergeCell ref="E46:I46"/>
    <mergeCell ref="J46:K46"/>
    <mergeCell ref="G57:I57"/>
    <mergeCell ref="F58:I58"/>
    <mergeCell ref="M58:M59"/>
    <mergeCell ref="A59:E59"/>
    <mergeCell ref="G59:I59"/>
    <mergeCell ref="A60:E60"/>
    <mergeCell ref="G60:I60"/>
    <mergeCell ref="A52:K52"/>
    <mergeCell ref="A53:F53"/>
    <mergeCell ref="G53:J53"/>
    <mergeCell ref="A54:J54"/>
    <mergeCell ref="A55:L55"/>
    <mergeCell ref="A56:L56"/>
    <mergeCell ref="A64:E64"/>
    <mergeCell ref="G64:I64"/>
    <mergeCell ref="A65:E65"/>
    <mergeCell ref="G65:I65"/>
    <mergeCell ref="A66:E66"/>
    <mergeCell ref="G66:I66"/>
    <mergeCell ref="A61:E61"/>
    <mergeCell ref="G61:I61"/>
    <mergeCell ref="A62:E62"/>
    <mergeCell ref="G62:I62"/>
    <mergeCell ref="A63:E63"/>
    <mergeCell ref="G63:I63"/>
    <mergeCell ref="A70:D70"/>
    <mergeCell ref="G70:I70"/>
    <mergeCell ref="A71:D71"/>
    <mergeCell ref="G71:I71"/>
    <mergeCell ref="A72:D72"/>
    <mergeCell ref="G72:I72"/>
    <mergeCell ref="A67:E67"/>
    <mergeCell ref="G67:I67"/>
    <mergeCell ref="A68:E68"/>
    <mergeCell ref="G68:I68"/>
    <mergeCell ref="A69:E69"/>
    <mergeCell ref="G69:I69"/>
    <mergeCell ref="A73:J73"/>
    <mergeCell ref="A74:J74"/>
    <mergeCell ref="A75:L75"/>
    <mergeCell ref="A76:L76"/>
    <mergeCell ref="A77:C79"/>
    <mergeCell ref="D77:F77"/>
    <mergeCell ref="G77:H77"/>
    <mergeCell ref="L77:L94"/>
    <mergeCell ref="G78:I78"/>
    <mergeCell ref="D79:F79"/>
    <mergeCell ref="A84:K84"/>
    <mergeCell ref="A85:C87"/>
    <mergeCell ref="G85:H85"/>
    <mergeCell ref="G86:I86"/>
    <mergeCell ref="G87:H87"/>
    <mergeCell ref="A88:K88"/>
    <mergeCell ref="G79:H79"/>
    <mergeCell ref="A80:K80"/>
    <mergeCell ref="A81:C83"/>
    <mergeCell ref="D81:F81"/>
    <mergeCell ref="G81:H81"/>
    <mergeCell ref="G82:I82"/>
    <mergeCell ref="D83:F83"/>
    <mergeCell ref="G83:H83"/>
    <mergeCell ref="A89:C91"/>
    <mergeCell ref="G89:H89"/>
    <mergeCell ref="G90:I90"/>
    <mergeCell ref="G91:H91"/>
    <mergeCell ref="A92:K92"/>
    <mergeCell ref="A93:C95"/>
    <mergeCell ref="G93:H93"/>
    <mergeCell ref="G94:I94"/>
    <mergeCell ref="G95:H95"/>
    <mergeCell ref="A96:J96"/>
    <mergeCell ref="A97:L97"/>
    <mergeCell ref="A98:L98"/>
    <mergeCell ref="M98:P100"/>
    <mergeCell ref="A99:C99"/>
    <mergeCell ref="G99:H99"/>
    <mergeCell ref="L99:L100"/>
    <mergeCell ref="A100:C100"/>
    <mergeCell ref="G100:H100"/>
    <mergeCell ref="A106:K106"/>
    <mergeCell ref="A107:K107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17:L117"/>
    <mergeCell ref="A118:L118"/>
    <mergeCell ref="A119:D119"/>
    <mergeCell ref="E119:F119"/>
    <mergeCell ref="G119:I119"/>
    <mergeCell ref="A120:L120"/>
    <mergeCell ref="A112:K112"/>
    <mergeCell ref="A113:L113"/>
    <mergeCell ref="A114:L114"/>
    <mergeCell ref="A115:E115"/>
    <mergeCell ref="G115:H115"/>
    <mergeCell ref="A116:E116"/>
    <mergeCell ref="G116:H116"/>
    <mergeCell ref="A126:E126"/>
    <mergeCell ref="H126:I126"/>
    <mergeCell ref="M126:N127"/>
    <mergeCell ref="A127:E127"/>
    <mergeCell ref="H127:I127"/>
    <mergeCell ref="A128:L128"/>
    <mergeCell ref="A121:L121"/>
    <mergeCell ref="M121:O122"/>
    <mergeCell ref="A122:F122"/>
    <mergeCell ref="G122:I122"/>
    <mergeCell ref="A124:L124"/>
    <mergeCell ref="A125:E125"/>
    <mergeCell ref="F125:I125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</mergeCells>
  <conditionalFormatting sqref="I35">
    <cfRule type="cellIs" dxfId="3" priority="4" operator="greaterThan">
      <formula>0.15</formula>
    </cfRule>
  </conditionalFormatting>
  <conditionalFormatting sqref="J119">
    <cfRule type="cellIs" dxfId="2" priority="2" operator="greaterThan">
      <formula>0.1</formula>
    </cfRule>
    <cfRule type="cellIs" dxfId="1" priority="3" operator="greaterThan">
      <formula>0.15</formula>
    </cfRule>
  </conditionalFormatting>
  <conditionalFormatting sqref="L104">
    <cfRule type="cellIs" dxfId="0" priority="1" operator="greaterThan">
      <formula>0.15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A00-000000000000}">
          <x14:formula1>
            <xm:f>Vorgaben!$A$10:$A$11</xm:f>
          </x14:formula1>
          <xm:sqref>K6:L6</xm:sqref>
        </x14:dataValidation>
        <x14:dataValidation type="list" allowBlank="1" showInputMessage="1" showErrorMessage="1" xr:uid="{00000000-0002-0000-0A00-000001000000}">
          <x14:formula1>
            <xm:f>Vorgaben!$A$2:$A$4</xm:f>
          </x14:formula1>
          <xm:sqref>I5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0"/>
  <sheetViews>
    <sheetView workbookViewId="0">
      <selection activeCell="B34" sqref="B34"/>
    </sheetView>
  </sheetViews>
  <sheetFormatPr baseColWidth="10" defaultColWidth="11.453125" defaultRowHeight="12.5"/>
  <cols>
    <col min="1" max="1" width="52.81640625" style="1" customWidth="1"/>
    <col min="2" max="2" width="9.1796875" style="8" customWidth="1"/>
    <col min="3" max="3" width="24.7265625" style="1" customWidth="1"/>
    <col min="4" max="4" width="10.1796875" style="1" customWidth="1"/>
    <col min="5" max="5" width="26.453125" style="1" customWidth="1"/>
    <col min="6" max="6" width="42" style="1" customWidth="1"/>
    <col min="7" max="10" width="4.54296875" style="1" customWidth="1"/>
    <col min="11" max="11" width="5.7265625" style="1" customWidth="1"/>
    <col min="12" max="13" width="6.54296875" style="1" customWidth="1"/>
    <col min="14" max="14" width="15.54296875" style="1" customWidth="1"/>
    <col min="15" max="15" width="5.7265625" style="1" customWidth="1"/>
    <col min="16" max="16" width="7.81640625" style="1" customWidth="1"/>
    <col min="17" max="17" width="6" style="1" customWidth="1"/>
    <col min="18" max="18" width="5.7265625" style="1" customWidth="1"/>
    <col min="19" max="19" width="11.54296875" style="1" customWidth="1"/>
    <col min="20" max="20" width="5.7265625" style="1" customWidth="1"/>
    <col min="21" max="21" width="10.1796875" style="1" customWidth="1"/>
    <col min="22" max="22" width="5.26953125" style="1" customWidth="1"/>
    <col min="23" max="23" width="11.453125" style="1"/>
    <col min="24" max="24" width="5.26953125" style="1" customWidth="1"/>
    <col min="25" max="25" width="5" style="1" customWidth="1"/>
    <col min="26" max="26" width="3" style="1" customWidth="1"/>
    <col min="27" max="27" width="5.26953125" style="1" customWidth="1"/>
    <col min="28" max="28" width="11.453125" style="1"/>
    <col min="29" max="29" width="5.26953125" style="1" customWidth="1"/>
    <col min="30" max="30" width="6.26953125" style="1" customWidth="1"/>
    <col min="31" max="31" width="20.26953125" style="1" customWidth="1"/>
    <col min="32" max="16384" width="11.453125" style="1"/>
  </cols>
  <sheetData>
    <row r="1" spans="1:29" ht="13">
      <c r="A1" s="16" t="s">
        <v>13</v>
      </c>
      <c r="D1" s="3"/>
      <c r="E1" s="3"/>
      <c r="F1" s="3"/>
      <c r="G1" s="5"/>
      <c r="H1" s="5"/>
      <c r="I1" s="5"/>
      <c r="J1" s="5"/>
      <c r="K1" s="3"/>
      <c r="L1" s="53"/>
      <c r="M1" s="4"/>
      <c r="N1" s="3"/>
      <c r="O1" s="4"/>
      <c r="P1" s="3"/>
      <c r="Q1" s="4"/>
      <c r="R1" s="4"/>
      <c r="S1" s="55"/>
      <c r="T1" s="4"/>
      <c r="U1" s="56"/>
      <c r="V1" s="4"/>
      <c r="W1" s="3"/>
      <c r="X1" s="4"/>
      <c r="Y1" s="56"/>
      <c r="Z1" s="4"/>
      <c r="AA1" s="4"/>
      <c r="AB1" s="57"/>
      <c r="AC1" s="4"/>
    </row>
    <row r="2" spans="1:29" ht="38">
      <c r="A2" s="15" t="s">
        <v>16</v>
      </c>
      <c r="D2" s="4"/>
      <c r="E2" s="4"/>
      <c r="F2" s="2"/>
      <c r="G2" s="5"/>
      <c r="H2" s="5"/>
      <c r="I2" s="5"/>
      <c r="J2" s="5"/>
      <c r="K2" s="4"/>
      <c r="L2" s="54"/>
      <c r="M2" s="4"/>
      <c r="N2" s="3"/>
      <c r="O2" s="4"/>
      <c r="P2" s="3"/>
      <c r="Q2" s="4"/>
      <c r="R2" s="4"/>
      <c r="S2" s="55"/>
      <c r="T2" s="4"/>
      <c r="U2" s="58"/>
      <c r="V2" s="4"/>
      <c r="W2" s="4"/>
      <c r="X2" s="4"/>
      <c r="Y2" s="56"/>
      <c r="Z2" s="4"/>
      <c r="AA2" s="4"/>
      <c r="AB2" s="59"/>
      <c r="AC2" s="4"/>
    </row>
    <row r="3" spans="1:29" ht="13">
      <c r="A3" t="s">
        <v>14</v>
      </c>
      <c r="D3" s="4"/>
      <c r="E3" s="3"/>
      <c r="F3" s="2"/>
      <c r="G3" s="5"/>
      <c r="H3" s="5"/>
      <c r="I3" s="5"/>
      <c r="J3" s="5"/>
      <c r="K3" s="4"/>
      <c r="L3" s="54"/>
      <c r="M3" s="4"/>
      <c r="N3" s="3"/>
      <c r="O3" s="4"/>
      <c r="P3" s="3"/>
      <c r="Q3" s="4"/>
      <c r="R3" s="4"/>
      <c r="S3" s="55"/>
      <c r="T3" s="4"/>
      <c r="U3" s="56"/>
      <c r="V3" s="4"/>
      <c r="W3" s="4"/>
      <c r="X3" s="4"/>
      <c r="Y3" s="56"/>
      <c r="Z3" s="3"/>
      <c r="AA3" s="4"/>
      <c r="AB3" s="59"/>
      <c r="AC3" s="4"/>
    </row>
    <row r="4" spans="1:29" ht="13">
      <c r="A4" t="s">
        <v>15</v>
      </c>
      <c r="D4" s="4"/>
      <c r="E4" s="3"/>
      <c r="F4" s="2"/>
      <c r="G4" s="5"/>
      <c r="H4" s="5"/>
      <c r="I4" s="5"/>
      <c r="J4" s="5"/>
      <c r="K4" s="4"/>
      <c r="L4" s="4"/>
      <c r="M4" s="4"/>
      <c r="N4" s="4"/>
      <c r="O4" s="4"/>
      <c r="P4" s="3"/>
      <c r="Q4" s="4"/>
      <c r="R4" s="4"/>
      <c r="S4" s="55"/>
      <c r="T4" s="4"/>
      <c r="U4" s="60"/>
      <c r="V4" s="4"/>
      <c r="W4" s="4"/>
      <c r="X4" s="4"/>
      <c r="Y4" s="4"/>
      <c r="Z4" s="4"/>
      <c r="AA4" s="4"/>
      <c r="AB4" s="59"/>
      <c r="AC4" s="4"/>
    </row>
    <row r="5" spans="1:29" ht="13">
      <c r="D5" s="4"/>
      <c r="E5" s="3"/>
      <c r="F5" s="2"/>
      <c r="G5" s="5"/>
      <c r="H5" s="5"/>
      <c r="I5" s="5"/>
      <c r="J5" s="5"/>
      <c r="K5" s="4"/>
      <c r="L5" s="4"/>
      <c r="M5" s="4"/>
      <c r="N5" s="4"/>
      <c r="O5" s="4"/>
      <c r="P5" s="3"/>
      <c r="Q5" s="3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3">
      <c r="A6" s="17" t="s">
        <v>18</v>
      </c>
      <c r="D6" s="4"/>
      <c r="E6" s="5"/>
      <c r="F6" s="5"/>
      <c r="G6" s="5"/>
      <c r="H6" s="5"/>
      <c r="I6" s="5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3">
      <c r="A7" s="1" t="s">
        <v>19</v>
      </c>
      <c r="D7" s="4"/>
      <c r="E7" s="3"/>
      <c r="F7" s="6"/>
      <c r="G7" s="5"/>
      <c r="H7" s="5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3">
      <c r="A8" s="1" t="s">
        <v>20</v>
      </c>
      <c r="D8" s="4"/>
      <c r="E8" s="3"/>
      <c r="F8" s="6"/>
      <c r="G8" s="5"/>
      <c r="H8" s="5"/>
      <c r="I8" s="5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3">
      <c r="D9" s="4"/>
      <c r="E9" s="3"/>
      <c r="F9" s="6"/>
      <c r="G9" s="5"/>
      <c r="H9" s="5"/>
      <c r="I9" s="5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>
      <c r="A10" s="1" t="s">
        <v>21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1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>
      <c r="A11" s="1" t="s">
        <v>22</v>
      </c>
      <c r="D11" s="4"/>
      <c r="O11" s="7"/>
    </row>
    <row r="12" spans="1:29">
      <c r="D12" s="4"/>
    </row>
    <row r="13" spans="1:29">
      <c r="A13" s="1" t="s">
        <v>23</v>
      </c>
      <c r="D13" s="4"/>
    </row>
    <row r="14" spans="1:29">
      <c r="A14" s="1" t="s">
        <v>24</v>
      </c>
      <c r="D14" s="4"/>
    </row>
    <row r="15" spans="1:29">
      <c r="D15" s="4"/>
      <c r="E15" s="4"/>
      <c r="F15" s="4"/>
      <c r="G15" s="4"/>
      <c r="H15" s="4"/>
      <c r="I15" s="4"/>
      <c r="J15" s="4"/>
    </row>
    <row r="16" spans="1:29">
      <c r="D16" s="4"/>
      <c r="E16" s="4"/>
      <c r="F16" s="4"/>
      <c r="G16" s="4"/>
      <c r="H16" s="4"/>
      <c r="I16" s="4"/>
      <c r="J16" s="4"/>
    </row>
    <row r="17" spans="4:10">
      <c r="D17" s="4"/>
      <c r="E17" s="4"/>
      <c r="F17" s="4"/>
      <c r="G17" s="4"/>
      <c r="H17" s="4"/>
      <c r="I17" s="4"/>
      <c r="J17" s="4"/>
    </row>
    <row r="18" spans="4:10">
      <c r="D18" s="4"/>
      <c r="E18" s="4"/>
      <c r="F18" s="4"/>
      <c r="G18" s="4"/>
      <c r="H18" s="4"/>
      <c r="I18" s="4"/>
      <c r="J18" s="4"/>
    </row>
    <row r="19" spans="4:10">
      <c r="D19" s="4"/>
      <c r="E19" s="4"/>
      <c r="F19" s="4"/>
      <c r="G19" s="4"/>
      <c r="H19" s="4"/>
      <c r="I19" s="4"/>
      <c r="J19" s="4"/>
    </row>
    <row r="20" spans="4:10">
      <c r="D20" s="4"/>
      <c r="E20" s="4"/>
      <c r="F20" s="4"/>
      <c r="G20" s="4"/>
      <c r="H20" s="4"/>
      <c r="I20" s="4"/>
      <c r="J20" s="4"/>
    </row>
    <row r="21" spans="4:10">
      <c r="D21" s="4"/>
      <c r="E21" s="4"/>
      <c r="F21" s="4"/>
      <c r="G21" s="4"/>
      <c r="H21" s="4"/>
      <c r="I21" s="4"/>
      <c r="J21" s="4"/>
    </row>
    <row r="22" spans="4:10">
      <c r="D22" s="4"/>
      <c r="E22" s="4"/>
      <c r="F22" s="4"/>
      <c r="G22" s="4"/>
      <c r="H22" s="4"/>
      <c r="I22" s="4"/>
      <c r="J22" s="4"/>
    </row>
    <row r="23" spans="4:10">
      <c r="D23" s="4"/>
      <c r="E23" s="4"/>
      <c r="F23" s="4"/>
      <c r="G23" s="4"/>
      <c r="H23" s="4"/>
      <c r="I23" s="4"/>
      <c r="J23" s="4"/>
    </row>
    <row r="24" spans="4:10">
      <c r="D24" s="4"/>
      <c r="E24" s="4"/>
      <c r="F24" s="4"/>
      <c r="G24" s="4"/>
      <c r="H24" s="4"/>
      <c r="I24" s="4"/>
      <c r="J24" s="4"/>
    </row>
    <row r="25" spans="4:10">
      <c r="D25" s="4"/>
      <c r="E25" s="4"/>
      <c r="F25" s="4"/>
      <c r="G25" s="4"/>
      <c r="H25" s="4"/>
      <c r="I25" s="4"/>
      <c r="J25" s="4"/>
    </row>
    <row r="26" spans="4:10">
      <c r="D26" s="4"/>
      <c r="E26" s="4"/>
      <c r="F26" s="4"/>
      <c r="G26" s="4"/>
      <c r="H26" s="4"/>
      <c r="I26" s="4"/>
      <c r="J26" s="4"/>
    </row>
    <row r="27" spans="4:10">
      <c r="D27" s="4"/>
      <c r="E27" s="4"/>
      <c r="F27" s="4"/>
      <c r="G27" s="4"/>
      <c r="H27" s="4"/>
      <c r="I27" s="4"/>
      <c r="J27" s="4"/>
    </row>
    <row r="28" spans="4:10">
      <c r="D28" s="4"/>
      <c r="E28" s="4"/>
      <c r="F28" s="4"/>
      <c r="G28" s="4"/>
      <c r="H28" s="4"/>
      <c r="I28" s="4"/>
      <c r="J28" s="4"/>
    </row>
    <row r="29" spans="4:10">
      <c r="D29" s="4"/>
      <c r="E29" s="4"/>
      <c r="F29" s="4"/>
      <c r="G29" s="4"/>
      <c r="H29" s="4"/>
      <c r="I29" s="4"/>
      <c r="J29" s="4"/>
    </row>
    <row r="30" spans="4:10">
      <c r="D30" s="4"/>
      <c r="E30" s="4"/>
      <c r="F30" s="4"/>
      <c r="G30" s="4"/>
      <c r="H30" s="4"/>
      <c r="I30" s="4"/>
      <c r="J30" s="4"/>
    </row>
    <row r="31" spans="4:10">
      <c r="D31" s="4"/>
      <c r="E31" s="4"/>
      <c r="F31" s="4"/>
      <c r="G31" s="4"/>
      <c r="H31" s="81"/>
      <c r="I31" s="4"/>
      <c r="J31" s="4"/>
    </row>
    <row r="32" spans="4:10">
      <c r="D32" s="4"/>
      <c r="E32" s="4"/>
      <c r="F32" s="4"/>
      <c r="G32" s="4"/>
      <c r="H32" s="81"/>
      <c r="I32" s="4"/>
      <c r="J32" s="4"/>
    </row>
    <row r="33" spans="4:10">
      <c r="D33" s="4"/>
      <c r="E33" s="4"/>
      <c r="F33" s="4"/>
      <c r="G33" s="4"/>
      <c r="H33" s="81"/>
      <c r="I33" s="4"/>
      <c r="J33" s="4"/>
    </row>
    <row r="34" spans="4:10">
      <c r="D34" s="4"/>
      <c r="E34" s="4"/>
      <c r="F34" s="4"/>
      <c r="G34" s="4"/>
      <c r="H34" s="4"/>
      <c r="I34" s="4"/>
      <c r="J34" s="4"/>
    </row>
    <row r="35" spans="4:10">
      <c r="D35" s="4"/>
      <c r="E35" s="4"/>
      <c r="F35" s="4"/>
      <c r="G35" s="4"/>
      <c r="H35" s="4"/>
      <c r="I35" s="4"/>
      <c r="J35" s="4"/>
    </row>
    <row r="36" spans="4:10">
      <c r="D36" s="4"/>
      <c r="E36" s="4"/>
      <c r="F36" s="4"/>
      <c r="G36" s="4"/>
      <c r="H36" s="4"/>
      <c r="I36" s="4"/>
      <c r="J36" s="4"/>
    </row>
    <row r="37" spans="4:10">
      <c r="D37" s="4"/>
    </row>
    <row r="38" spans="4:10">
      <c r="D38" s="4"/>
    </row>
    <row r="39" spans="4:10">
      <c r="D39" s="4"/>
    </row>
    <row r="40" spans="4:10">
      <c r="D40" s="4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D8"/>
  <sheetViews>
    <sheetView workbookViewId="0">
      <selection activeCell="B12" sqref="B12"/>
    </sheetView>
  </sheetViews>
  <sheetFormatPr baseColWidth="10" defaultRowHeight="12.5"/>
  <cols>
    <col min="1" max="1" width="11.26953125" bestFit="1" customWidth="1"/>
    <col min="2" max="2" width="47.81640625" customWidth="1"/>
    <col min="3" max="3" width="13.81640625" customWidth="1"/>
    <col min="4" max="4" width="13.08984375" customWidth="1"/>
  </cols>
  <sheetData>
    <row r="1" spans="1:4">
      <c r="A1" s="9" t="s">
        <v>136</v>
      </c>
      <c r="B1" s="10" t="s">
        <v>2</v>
      </c>
    </row>
    <row r="2" spans="1:4">
      <c r="A2" s="11"/>
      <c r="B2" s="10"/>
    </row>
    <row r="3" spans="1:4" ht="14.5">
      <c r="A3" s="12" t="s">
        <v>3</v>
      </c>
      <c r="B3" s="13" t="s">
        <v>4</v>
      </c>
      <c r="C3" s="14" t="s">
        <v>7</v>
      </c>
      <c r="D3" s="14" t="s">
        <v>8</v>
      </c>
    </row>
    <row r="4" spans="1:4" ht="25">
      <c r="A4" s="9" t="s">
        <v>5</v>
      </c>
      <c r="B4" s="10" t="s">
        <v>6</v>
      </c>
      <c r="C4" t="s">
        <v>9</v>
      </c>
      <c r="D4" t="s">
        <v>10</v>
      </c>
    </row>
    <row r="5" spans="1:4">
      <c r="A5" s="9" t="s">
        <v>107</v>
      </c>
      <c r="B5" s="10" t="s">
        <v>110</v>
      </c>
      <c r="C5" t="s">
        <v>9</v>
      </c>
      <c r="D5" t="s">
        <v>10</v>
      </c>
    </row>
    <row r="6" spans="1:4">
      <c r="A6" s="9" t="s">
        <v>108</v>
      </c>
      <c r="B6" s="10" t="s">
        <v>111</v>
      </c>
      <c r="C6" t="s">
        <v>9</v>
      </c>
      <c r="D6" t="s">
        <v>10</v>
      </c>
    </row>
    <row r="7" spans="1:4">
      <c r="A7" s="9" t="s">
        <v>112</v>
      </c>
      <c r="B7" s="10" t="s">
        <v>109</v>
      </c>
      <c r="C7" t="s">
        <v>9</v>
      </c>
      <c r="D7" t="s">
        <v>10</v>
      </c>
    </row>
    <row r="8" spans="1:4">
      <c r="A8" s="9" t="s">
        <v>163</v>
      </c>
      <c r="B8" s="10" t="s">
        <v>164</v>
      </c>
      <c r="C8" t="s">
        <v>9</v>
      </c>
      <c r="D8" t="s">
        <v>10</v>
      </c>
    </row>
  </sheetData>
  <sheetProtection algorithmName="SHA-512" hashValue="L0L7966Ykxfx5C2WkYlqiBMzhcqEbmFuzeeXHmQqN+Ceo921EZ9HeKHi3Kw4cXIKYNhmzDVyy1lGXBv3JPKAEQ==" saltValue="B3NWBL65KBFPTkph9LBgT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R133"/>
  <sheetViews>
    <sheetView showGridLines="0" workbookViewId="0">
      <selection activeCell="F72" sqref="F72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1.5429687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75"/>
      <c r="I4" s="77"/>
      <c r="J4" s="77"/>
      <c r="K4" s="137"/>
      <c r="L4" s="77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38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38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20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20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20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20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20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20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20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0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79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78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02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8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8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8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82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76"/>
      <c r="J41" s="8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91" t="s">
        <v>58</v>
      </c>
      <c r="G50" s="391" t="s">
        <v>59</v>
      </c>
      <c r="H50" s="391"/>
      <c r="I50" s="92" t="s">
        <v>60</v>
      </c>
      <c r="J50" s="140" t="s">
        <v>61</v>
      </c>
      <c r="K50" s="91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39" t="s">
        <v>31</v>
      </c>
      <c r="G57" s="380" t="s">
        <v>66</v>
      </c>
      <c r="H57" s="380"/>
      <c r="I57" s="380"/>
      <c r="J57" s="93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1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ref="K72" si="3">IF(F72="",1,F72)*IF(G72="",1,G72)*IF(J72="",1,J72)</f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497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498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166</v>
      </c>
      <c r="O85" s="499" t="e">
        <f>O84*$J$14/$G$14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500"/>
      <c r="O86" s="501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12" t="s">
        <v>167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497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498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166</v>
      </c>
      <c r="O93" s="499" t="e">
        <f>O92*$J$14/$G$14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78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78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78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91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84" t="s">
        <v>102</v>
      </c>
      <c r="G126" s="167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84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gtI05J/QDejMO42R1t8qd1QupiPbuD65b0myA/1NFkEWAyWX77KVTZ1pvEwbh+gfDhB0URTr0y0xS/eG4qZrXA==" saltValue="G6/RwyO1r69FhInaxzAYtw==" spinCount="100000" sheet="1" selectLockedCells="1"/>
  <mergeCells count="211">
    <mergeCell ref="M35:R35"/>
    <mergeCell ref="A27:H27"/>
    <mergeCell ref="A1:L1"/>
    <mergeCell ref="A2:L2"/>
    <mergeCell ref="A3:L3"/>
    <mergeCell ref="A4:G4"/>
    <mergeCell ref="A13:E13"/>
    <mergeCell ref="A14:E14"/>
    <mergeCell ref="A15:E15"/>
    <mergeCell ref="A16:E16"/>
    <mergeCell ref="A17:K17"/>
    <mergeCell ref="A18:E18"/>
    <mergeCell ref="G18:I18"/>
    <mergeCell ref="A9:L9"/>
    <mergeCell ref="A10:F11"/>
    <mergeCell ref="G10:G11"/>
    <mergeCell ref="H10:I10"/>
    <mergeCell ref="J10:J11"/>
    <mergeCell ref="K10:K11"/>
    <mergeCell ref="M11:M12"/>
    <mergeCell ref="A12:E12"/>
    <mergeCell ref="A26:L26"/>
    <mergeCell ref="A28:E28"/>
    <mergeCell ref="G28:H28"/>
    <mergeCell ref="A19:L19"/>
    <mergeCell ref="A20:L20"/>
    <mergeCell ref="A22:L22"/>
    <mergeCell ref="A23:C23"/>
    <mergeCell ref="G23:H23"/>
    <mergeCell ref="A24:C24"/>
    <mergeCell ref="G24:H24"/>
    <mergeCell ref="D24:E24"/>
    <mergeCell ref="L28:L33"/>
    <mergeCell ref="A30:E30"/>
    <mergeCell ref="G30:H30"/>
    <mergeCell ref="A31:E31"/>
    <mergeCell ref="G31:H31"/>
    <mergeCell ref="G32:H32"/>
    <mergeCell ref="A33:E33"/>
    <mergeCell ref="G33:H33"/>
    <mergeCell ref="A32:E32"/>
    <mergeCell ref="A29:E29"/>
    <mergeCell ref="G29:H29"/>
    <mergeCell ref="A37:F37"/>
    <mergeCell ref="A39:L39"/>
    <mergeCell ref="A40:F40"/>
    <mergeCell ref="G40:H40"/>
    <mergeCell ref="I40:K40"/>
    <mergeCell ref="A41:F41"/>
    <mergeCell ref="G41:H41"/>
    <mergeCell ref="A34:F34"/>
    <mergeCell ref="G34:H34"/>
    <mergeCell ref="I34:K34"/>
    <mergeCell ref="A35:E35"/>
    <mergeCell ref="G35:H35"/>
    <mergeCell ref="A36:F36"/>
    <mergeCell ref="G36:J36"/>
    <mergeCell ref="A45:K45"/>
    <mergeCell ref="A46:D46"/>
    <mergeCell ref="E46:I46"/>
    <mergeCell ref="J46:K46"/>
    <mergeCell ref="B47:D47"/>
    <mergeCell ref="F47:I47"/>
    <mergeCell ref="A42:K42"/>
    <mergeCell ref="A43:D43"/>
    <mergeCell ref="E43:I43"/>
    <mergeCell ref="J43:K43"/>
    <mergeCell ref="B44:D44"/>
    <mergeCell ref="E44:F44"/>
    <mergeCell ref="G44:H44"/>
    <mergeCell ref="M58:M59"/>
    <mergeCell ref="A59:E59"/>
    <mergeCell ref="G59:I59"/>
    <mergeCell ref="A53:F53"/>
    <mergeCell ref="G53:J53"/>
    <mergeCell ref="A54:J54"/>
    <mergeCell ref="A55:L55"/>
    <mergeCell ref="A52:K52"/>
    <mergeCell ref="A49:L49"/>
    <mergeCell ref="A50:E50"/>
    <mergeCell ref="G50:H50"/>
    <mergeCell ref="G51:H51"/>
    <mergeCell ref="A60:E60"/>
    <mergeCell ref="G60:I60"/>
    <mergeCell ref="A61:E61"/>
    <mergeCell ref="G61:I61"/>
    <mergeCell ref="A62:E62"/>
    <mergeCell ref="G62:I62"/>
    <mergeCell ref="A56:L56"/>
    <mergeCell ref="G57:I57"/>
    <mergeCell ref="F58:I58"/>
    <mergeCell ref="A66:E66"/>
    <mergeCell ref="G66:I66"/>
    <mergeCell ref="A67:E67"/>
    <mergeCell ref="G67:I67"/>
    <mergeCell ref="A68:E68"/>
    <mergeCell ref="G68:I68"/>
    <mergeCell ref="A63:E63"/>
    <mergeCell ref="G63:I63"/>
    <mergeCell ref="A64:E64"/>
    <mergeCell ref="G64:I64"/>
    <mergeCell ref="A65:E65"/>
    <mergeCell ref="G65:I65"/>
    <mergeCell ref="A80:K80"/>
    <mergeCell ref="A81:C83"/>
    <mergeCell ref="D81:F81"/>
    <mergeCell ref="G81:H81"/>
    <mergeCell ref="G82:I82"/>
    <mergeCell ref="D83:F83"/>
    <mergeCell ref="G83:H83"/>
    <mergeCell ref="A69:E69"/>
    <mergeCell ref="G69:I69"/>
    <mergeCell ref="A70:D70"/>
    <mergeCell ref="G70:I70"/>
    <mergeCell ref="A71:D71"/>
    <mergeCell ref="G71:I71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28:L128"/>
    <mergeCell ref="A121:L121"/>
    <mergeCell ref="A122:F122"/>
    <mergeCell ref="G122:I122"/>
    <mergeCell ref="A124:L124"/>
    <mergeCell ref="A125:E125"/>
    <mergeCell ref="F125:I125"/>
    <mergeCell ref="A117:L117"/>
    <mergeCell ref="A118:L118"/>
    <mergeCell ref="A119:D119"/>
    <mergeCell ref="E119:F119"/>
    <mergeCell ref="G119:I119"/>
    <mergeCell ref="A120:L120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  <mergeCell ref="M126:N127"/>
    <mergeCell ref="A5:C5"/>
    <mergeCell ref="D5:F5"/>
    <mergeCell ref="H6:J6"/>
    <mergeCell ref="K6:L6"/>
    <mergeCell ref="M8:N8"/>
    <mergeCell ref="M50:N51"/>
    <mergeCell ref="A51:E51"/>
    <mergeCell ref="M121:O122"/>
    <mergeCell ref="M98:P100"/>
    <mergeCell ref="A126:E126"/>
    <mergeCell ref="H126:I126"/>
    <mergeCell ref="A127:E127"/>
    <mergeCell ref="H127:I127"/>
    <mergeCell ref="A112:K112"/>
    <mergeCell ref="A113:L113"/>
    <mergeCell ref="A114:L114"/>
    <mergeCell ref="A115:E115"/>
    <mergeCell ref="G115:H115"/>
    <mergeCell ref="A116:E116"/>
    <mergeCell ref="G116:H116"/>
    <mergeCell ref="A106:K106"/>
    <mergeCell ref="A107:K107"/>
    <mergeCell ref="L99:L100"/>
    <mergeCell ref="G5:H5"/>
    <mergeCell ref="I5:L5"/>
    <mergeCell ref="K7:L8"/>
    <mergeCell ref="H7:J8"/>
    <mergeCell ref="G94:I94"/>
    <mergeCell ref="G93:H93"/>
    <mergeCell ref="G87:H87"/>
    <mergeCell ref="G89:H89"/>
    <mergeCell ref="A96:J96"/>
    <mergeCell ref="A77:C79"/>
    <mergeCell ref="D77:F77"/>
    <mergeCell ref="G77:H77"/>
    <mergeCell ref="G78:I78"/>
    <mergeCell ref="D79:F79"/>
    <mergeCell ref="G79:H79"/>
    <mergeCell ref="A72:D72"/>
    <mergeCell ref="G72:I72"/>
    <mergeCell ref="A73:J73"/>
    <mergeCell ref="A74:J74"/>
    <mergeCell ref="A75:L75"/>
    <mergeCell ref="A76:L76"/>
    <mergeCell ref="L77:L94"/>
    <mergeCell ref="A89:C91"/>
    <mergeCell ref="A93:C95"/>
    <mergeCell ref="A97:L97"/>
    <mergeCell ref="A98:L98"/>
    <mergeCell ref="A99:C99"/>
    <mergeCell ref="G99:H99"/>
    <mergeCell ref="A100:C100"/>
    <mergeCell ref="G100:H100"/>
    <mergeCell ref="A84:K84"/>
    <mergeCell ref="G85:H85"/>
    <mergeCell ref="G91:H91"/>
    <mergeCell ref="G95:H95"/>
    <mergeCell ref="A88:K88"/>
    <mergeCell ref="A92:K92"/>
    <mergeCell ref="A85:C87"/>
    <mergeCell ref="G86:I86"/>
    <mergeCell ref="G90:I90"/>
  </mergeCells>
  <conditionalFormatting sqref="I35">
    <cfRule type="cellIs" dxfId="39" priority="4" operator="greaterThan">
      <formula>0.15</formula>
    </cfRule>
  </conditionalFormatting>
  <conditionalFormatting sqref="J119">
    <cfRule type="cellIs" dxfId="38" priority="3" operator="greaterThan">
      <formula>0.15</formula>
    </cfRule>
    <cfRule type="cellIs" dxfId="37" priority="2" operator="greaterThan">
      <formula>0.1</formula>
    </cfRule>
  </conditionalFormatting>
  <conditionalFormatting sqref="L104">
    <cfRule type="cellIs" dxfId="36" priority="1" operator="greaterThan">
      <formula>0.15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Vorgaben!$A$2:$A$4</xm:f>
          </x14:formula1>
          <xm:sqref>I5</xm:sqref>
        </x14:dataValidation>
        <x14:dataValidation type="list" allowBlank="1" showInputMessage="1" showErrorMessage="1" xr:uid="{00000000-0002-0000-0100-000001000000}">
          <x14:formula1>
            <xm:f>Vorgaben!$A$10:$A$11</xm:f>
          </x14:formula1>
          <xm:sqref>K6:L6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133"/>
  <sheetViews>
    <sheetView showGridLines="0" workbookViewId="0">
      <selection activeCell="K28" sqref="K28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0.9062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188"/>
      <c r="I4" s="196"/>
      <c r="J4" s="196"/>
      <c r="K4" s="137"/>
      <c r="L4" s="196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85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85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194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194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194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194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194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194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194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194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183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193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89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19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19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19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186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182"/>
      <c r="J41" s="19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195" t="s">
        <v>58</v>
      </c>
      <c r="G50" s="391" t="s">
        <v>59</v>
      </c>
      <c r="H50" s="391"/>
      <c r="I50" s="192" t="s">
        <v>60</v>
      </c>
      <c r="J50" s="140" t="s">
        <v>61</v>
      </c>
      <c r="K50" s="195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91" t="s">
        <v>31</v>
      </c>
      <c r="G57" s="380" t="s">
        <v>66</v>
      </c>
      <c r="H57" s="380"/>
      <c r="I57" s="380"/>
      <c r="J57" s="94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2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si="2"/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218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219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156</v>
      </c>
      <c r="O85" s="221" t="e">
        <f>O84/$G$76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19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22" t="s">
        <v>157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218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219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156</v>
      </c>
      <c r="O93" s="221" t="e">
        <f>O92/$G$80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193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193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193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195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187" t="s">
        <v>102</v>
      </c>
      <c r="G126" s="184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187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1WgmyThQdKxI4gDgW6xRBHsepIBKZ/lm/CytBokCJ0MlSbExBNGc0/6snWX+4N2VIIupnQvi4ZM13xs0tLcoAg==" saltValue="3kXwPV1wMALcOZTSDFpUYQ==" spinCount="100000" sheet="1" objects="1" scenarios="1"/>
  <mergeCells count="211">
    <mergeCell ref="A1:L1"/>
    <mergeCell ref="A2:L2"/>
    <mergeCell ref="A3:L3"/>
    <mergeCell ref="A4:G4"/>
    <mergeCell ref="A5:C5"/>
    <mergeCell ref="D5:F5"/>
    <mergeCell ref="G5:H5"/>
    <mergeCell ref="I5:L5"/>
    <mergeCell ref="A10:F11"/>
    <mergeCell ref="G10:G11"/>
    <mergeCell ref="H10:I10"/>
    <mergeCell ref="J10:J11"/>
    <mergeCell ref="K10:K11"/>
    <mergeCell ref="M11:M12"/>
    <mergeCell ref="A12:E12"/>
    <mergeCell ref="H6:J6"/>
    <mergeCell ref="K6:L6"/>
    <mergeCell ref="H7:J8"/>
    <mergeCell ref="K7:L8"/>
    <mergeCell ref="M8:N8"/>
    <mergeCell ref="A9:L9"/>
    <mergeCell ref="A19:L19"/>
    <mergeCell ref="A20:L20"/>
    <mergeCell ref="A22:L22"/>
    <mergeCell ref="A23:C23"/>
    <mergeCell ref="G23:H23"/>
    <mergeCell ref="A24:C24"/>
    <mergeCell ref="D24:E24"/>
    <mergeCell ref="G24:H24"/>
    <mergeCell ref="A13:E13"/>
    <mergeCell ref="A14:E14"/>
    <mergeCell ref="A15:E15"/>
    <mergeCell ref="A16:E16"/>
    <mergeCell ref="A17:K17"/>
    <mergeCell ref="A18:E18"/>
    <mergeCell ref="G18:I18"/>
    <mergeCell ref="A26:L26"/>
    <mergeCell ref="A27:H27"/>
    <mergeCell ref="A28:E28"/>
    <mergeCell ref="G28:H28"/>
    <mergeCell ref="L28:L33"/>
    <mergeCell ref="A29:E29"/>
    <mergeCell ref="G29:H29"/>
    <mergeCell ref="A30:E30"/>
    <mergeCell ref="G30:H30"/>
    <mergeCell ref="A34:F34"/>
    <mergeCell ref="G34:H34"/>
    <mergeCell ref="I34:K34"/>
    <mergeCell ref="A35:E35"/>
    <mergeCell ref="G35:H35"/>
    <mergeCell ref="M35:R35"/>
    <mergeCell ref="A31:E31"/>
    <mergeCell ref="G31:H31"/>
    <mergeCell ref="A32:E32"/>
    <mergeCell ref="G32:H32"/>
    <mergeCell ref="A33:E33"/>
    <mergeCell ref="G33:H33"/>
    <mergeCell ref="A41:F41"/>
    <mergeCell ref="G41:H41"/>
    <mergeCell ref="A42:K42"/>
    <mergeCell ref="A43:D43"/>
    <mergeCell ref="E43:I43"/>
    <mergeCell ref="J43:K43"/>
    <mergeCell ref="A36:F36"/>
    <mergeCell ref="G36:J36"/>
    <mergeCell ref="A37:F37"/>
    <mergeCell ref="A39:L39"/>
    <mergeCell ref="A40:F40"/>
    <mergeCell ref="G40:H40"/>
    <mergeCell ref="I40:K40"/>
    <mergeCell ref="B47:D47"/>
    <mergeCell ref="F47:I47"/>
    <mergeCell ref="A49:L49"/>
    <mergeCell ref="A50:E50"/>
    <mergeCell ref="G50:H50"/>
    <mergeCell ref="M50:N51"/>
    <mergeCell ref="A51:E51"/>
    <mergeCell ref="G51:H51"/>
    <mergeCell ref="B44:D44"/>
    <mergeCell ref="E44:F44"/>
    <mergeCell ref="G44:H44"/>
    <mergeCell ref="A45:K45"/>
    <mergeCell ref="A46:D46"/>
    <mergeCell ref="E46:I46"/>
    <mergeCell ref="J46:K46"/>
    <mergeCell ref="G57:I57"/>
    <mergeCell ref="F58:I58"/>
    <mergeCell ref="M58:M59"/>
    <mergeCell ref="A59:E59"/>
    <mergeCell ref="G59:I59"/>
    <mergeCell ref="A60:E60"/>
    <mergeCell ref="G60:I60"/>
    <mergeCell ref="A52:K52"/>
    <mergeCell ref="A53:F53"/>
    <mergeCell ref="G53:J53"/>
    <mergeCell ref="A54:J54"/>
    <mergeCell ref="A55:L55"/>
    <mergeCell ref="A56:L56"/>
    <mergeCell ref="A64:E64"/>
    <mergeCell ref="G64:I64"/>
    <mergeCell ref="A65:E65"/>
    <mergeCell ref="G65:I65"/>
    <mergeCell ref="A66:E66"/>
    <mergeCell ref="G66:I66"/>
    <mergeCell ref="A61:E61"/>
    <mergeCell ref="G61:I61"/>
    <mergeCell ref="A62:E62"/>
    <mergeCell ref="G62:I62"/>
    <mergeCell ref="A63:E63"/>
    <mergeCell ref="G63:I63"/>
    <mergeCell ref="A70:D70"/>
    <mergeCell ref="G70:I70"/>
    <mergeCell ref="A71:D71"/>
    <mergeCell ref="G71:I71"/>
    <mergeCell ref="A72:D72"/>
    <mergeCell ref="G72:I72"/>
    <mergeCell ref="A67:E67"/>
    <mergeCell ref="G67:I67"/>
    <mergeCell ref="A68:E68"/>
    <mergeCell ref="G68:I68"/>
    <mergeCell ref="A69:E69"/>
    <mergeCell ref="G69:I69"/>
    <mergeCell ref="A73:J73"/>
    <mergeCell ref="A74:J74"/>
    <mergeCell ref="A75:L75"/>
    <mergeCell ref="A76:L76"/>
    <mergeCell ref="A77:C79"/>
    <mergeCell ref="D77:F77"/>
    <mergeCell ref="G77:H77"/>
    <mergeCell ref="L77:L94"/>
    <mergeCell ref="G78:I78"/>
    <mergeCell ref="D79:F79"/>
    <mergeCell ref="A84:K84"/>
    <mergeCell ref="A85:C87"/>
    <mergeCell ref="G85:H85"/>
    <mergeCell ref="G86:I86"/>
    <mergeCell ref="G87:H87"/>
    <mergeCell ref="A88:K88"/>
    <mergeCell ref="G79:H79"/>
    <mergeCell ref="A80:K80"/>
    <mergeCell ref="A81:C83"/>
    <mergeCell ref="D81:F81"/>
    <mergeCell ref="G81:H81"/>
    <mergeCell ref="G82:I82"/>
    <mergeCell ref="D83:F83"/>
    <mergeCell ref="G83:H83"/>
    <mergeCell ref="A89:C91"/>
    <mergeCell ref="G89:H89"/>
    <mergeCell ref="G90:I90"/>
    <mergeCell ref="G91:H91"/>
    <mergeCell ref="A92:K92"/>
    <mergeCell ref="A93:C95"/>
    <mergeCell ref="G93:H93"/>
    <mergeCell ref="G94:I94"/>
    <mergeCell ref="G95:H95"/>
    <mergeCell ref="A96:J96"/>
    <mergeCell ref="A97:L97"/>
    <mergeCell ref="A98:L98"/>
    <mergeCell ref="M98:P100"/>
    <mergeCell ref="A99:C99"/>
    <mergeCell ref="G99:H99"/>
    <mergeCell ref="L99:L100"/>
    <mergeCell ref="A100:C100"/>
    <mergeCell ref="G100:H100"/>
    <mergeCell ref="A106:K106"/>
    <mergeCell ref="A107:K107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17:L117"/>
    <mergeCell ref="A118:L118"/>
    <mergeCell ref="A119:D119"/>
    <mergeCell ref="E119:F119"/>
    <mergeCell ref="G119:I119"/>
    <mergeCell ref="A120:L120"/>
    <mergeCell ref="A112:K112"/>
    <mergeCell ref="A113:L113"/>
    <mergeCell ref="A114:L114"/>
    <mergeCell ref="A115:E115"/>
    <mergeCell ref="G115:H115"/>
    <mergeCell ref="A116:E116"/>
    <mergeCell ref="G116:H116"/>
    <mergeCell ref="A126:E126"/>
    <mergeCell ref="H126:I126"/>
    <mergeCell ref="M126:N127"/>
    <mergeCell ref="A127:E127"/>
    <mergeCell ref="H127:I127"/>
    <mergeCell ref="A128:L128"/>
    <mergeCell ref="A121:L121"/>
    <mergeCell ref="M121:O122"/>
    <mergeCell ref="A122:F122"/>
    <mergeCell ref="G122:I122"/>
    <mergeCell ref="A124:L124"/>
    <mergeCell ref="A125:E125"/>
    <mergeCell ref="F125:I125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</mergeCells>
  <conditionalFormatting sqref="I35">
    <cfRule type="cellIs" dxfId="35" priority="4" operator="greaterThan">
      <formula>0.15</formula>
    </cfRule>
  </conditionalFormatting>
  <conditionalFormatting sqref="J119">
    <cfRule type="cellIs" dxfId="34" priority="2" operator="greaterThan">
      <formula>0.1</formula>
    </cfRule>
    <cfRule type="cellIs" dxfId="33" priority="3" operator="greaterThan">
      <formula>0.15</formula>
    </cfRule>
  </conditionalFormatting>
  <conditionalFormatting sqref="L104">
    <cfRule type="cellIs" dxfId="32" priority="1" operator="greaterThan">
      <formula>0.15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Vorgaben!$A$10:$A$11</xm:f>
          </x14:formula1>
          <xm:sqref>K6:L6</xm:sqref>
        </x14:dataValidation>
        <x14:dataValidation type="list" allowBlank="1" showInputMessage="1" showErrorMessage="1" xr:uid="{00000000-0002-0000-0200-000001000000}">
          <x14:formula1>
            <xm:f>Vorgaben!$A$2:$A$4</xm:f>
          </x14:formula1>
          <xm:sqref>I5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R133"/>
  <sheetViews>
    <sheetView showGridLines="0" topLeftCell="A34" workbookViewId="0">
      <selection activeCell="G94" sqref="G94:I94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0.9062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188"/>
      <c r="I4" s="196"/>
      <c r="J4" s="196"/>
      <c r="K4" s="137"/>
      <c r="L4" s="196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85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85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194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194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194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194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194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194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194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194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183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193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89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19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19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19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186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182"/>
      <c r="J41" s="19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195" t="s">
        <v>58</v>
      </c>
      <c r="G50" s="391" t="s">
        <v>59</v>
      </c>
      <c r="H50" s="391"/>
      <c r="I50" s="192" t="s">
        <v>60</v>
      </c>
      <c r="J50" s="140" t="s">
        <v>61</v>
      </c>
      <c r="K50" s="195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91" t="s">
        <v>31</v>
      </c>
      <c r="G57" s="380" t="s">
        <v>66</v>
      </c>
      <c r="H57" s="380"/>
      <c r="I57" s="380"/>
      <c r="J57" s="94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2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si="2"/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218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219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156</v>
      </c>
      <c r="O85" s="221" t="e">
        <f>O84/$G$76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19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22" t="s">
        <v>157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218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219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156</v>
      </c>
      <c r="O93" s="221" t="e">
        <f>O92/$G$80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193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193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193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195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187" t="s">
        <v>102</v>
      </c>
      <c r="G126" s="184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187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fbaM7eg5QYjuWlmAbKCQBRWij32HkFVa2CLrFhcOf9G8K56LRkNr8wA1FFdou+6Q1rhzrFdeSDJWJJs5z9mdBg==" saltValue="xhLUBHnLCbWyPWPrz944Ww==" spinCount="100000" sheet="1" objects="1" scenarios="1"/>
  <mergeCells count="211">
    <mergeCell ref="A1:L1"/>
    <mergeCell ref="A2:L2"/>
    <mergeCell ref="A3:L3"/>
    <mergeCell ref="A4:G4"/>
    <mergeCell ref="A5:C5"/>
    <mergeCell ref="D5:F5"/>
    <mergeCell ref="G5:H5"/>
    <mergeCell ref="I5:L5"/>
    <mergeCell ref="A10:F11"/>
    <mergeCell ref="G10:G11"/>
    <mergeCell ref="H10:I10"/>
    <mergeCell ref="J10:J11"/>
    <mergeCell ref="K10:K11"/>
    <mergeCell ref="M11:M12"/>
    <mergeCell ref="A12:E12"/>
    <mergeCell ref="H6:J6"/>
    <mergeCell ref="K6:L6"/>
    <mergeCell ref="H7:J8"/>
    <mergeCell ref="K7:L8"/>
    <mergeCell ref="M8:N8"/>
    <mergeCell ref="A9:L9"/>
    <mergeCell ref="A19:L19"/>
    <mergeCell ref="A20:L20"/>
    <mergeCell ref="A22:L22"/>
    <mergeCell ref="A23:C23"/>
    <mergeCell ref="G23:H23"/>
    <mergeCell ref="A24:C24"/>
    <mergeCell ref="D24:E24"/>
    <mergeCell ref="G24:H24"/>
    <mergeCell ref="A13:E13"/>
    <mergeCell ref="A14:E14"/>
    <mergeCell ref="A15:E15"/>
    <mergeCell ref="A16:E16"/>
    <mergeCell ref="A17:K17"/>
    <mergeCell ref="A18:E18"/>
    <mergeCell ref="G18:I18"/>
    <mergeCell ref="A26:L26"/>
    <mergeCell ref="A27:H27"/>
    <mergeCell ref="A28:E28"/>
    <mergeCell ref="G28:H28"/>
    <mergeCell ref="L28:L33"/>
    <mergeCell ref="A29:E29"/>
    <mergeCell ref="G29:H29"/>
    <mergeCell ref="A30:E30"/>
    <mergeCell ref="G30:H30"/>
    <mergeCell ref="A34:F34"/>
    <mergeCell ref="G34:H34"/>
    <mergeCell ref="I34:K34"/>
    <mergeCell ref="A35:E35"/>
    <mergeCell ref="G35:H35"/>
    <mergeCell ref="M35:R35"/>
    <mergeCell ref="A31:E31"/>
    <mergeCell ref="G31:H31"/>
    <mergeCell ref="A32:E32"/>
    <mergeCell ref="G32:H32"/>
    <mergeCell ref="A33:E33"/>
    <mergeCell ref="G33:H33"/>
    <mergeCell ref="A41:F41"/>
    <mergeCell ref="G41:H41"/>
    <mergeCell ref="A42:K42"/>
    <mergeCell ref="A43:D43"/>
    <mergeCell ref="E43:I43"/>
    <mergeCell ref="J43:K43"/>
    <mergeCell ref="A36:F36"/>
    <mergeCell ref="G36:J36"/>
    <mergeCell ref="A37:F37"/>
    <mergeCell ref="A39:L39"/>
    <mergeCell ref="A40:F40"/>
    <mergeCell ref="G40:H40"/>
    <mergeCell ref="I40:K40"/>
    <mergeCell ref="B47:D47"/>
    <mergeCell ref="F47:I47"/>
    <mergeCell ref="A49:L49"/>
    <mergeCell ref="A50:E50"/>
    <mergeCell ref="G50:H50"/>
    <mergeCell ref="M50:N51"/>
    <mergeCell ref="A51:E51"/>
    <mergeCell ref="G51:H51"/>
    <mergeCell ref="B44:D44"/>
    <mergeCell ref="E44:F44"/>
    <mergeCell ref="G44:H44"/>
    <mergeCell ref="A45:K45"/>
    <mergeCell ref="A46:D46"/>
    <mergeCell ref="E46:I46"/>
    <mergeCell ref="J46:K46"/>
    <mergeCell ref="G57:I57"/>
    <mergeCell ref="F58:I58"/>
    <mergeCell ref="M58:M59"/>
    <mergeCell ref="A59:E59"/>
    <mergeCell ref="G59:I59"/>
    <mergeCell ref="A60:E60"/>
    <mergeCell ref="G60:I60"/>
    <mergeCell ref="A52:K52"/>
    <mergeCell ref="A53:F53"/>
    <mergeCell ref="G53:J53"/>
    <mergeCell ref="A54:J54"/>
    <mergeCell ref="A55:L55"/>
    <mergeCell ref="A56:L56"/>
    <mergeCell ref="A64:E64"/>
    <mergeCell ref="G64:I64"/>
    <mergeCell ref="A65:E65"/>
    <mergeCell ref="G65:I65"/>
    <mergeCell ref="A66:E66"/>
    <mergeCell ref="G66:I66"/>
    <mergeCell ref="A61:E61"/>
    <mergeCell ref="G61:I61"/>
    <mergeCell ref="A62:E62"/>
    <mergeCell ref="G62:I62"/>
    <mergeCell ref="A63:E63"/>
    <mergeCell ref="G63:I63"/>
    <mergeCell ref="A70:D70"/>
    <mergeCell ref="G70:I70"/>
    <mergeCell ref="A71:D71"/>
    <mergeCell ref="G71:I71"/>
    <mergeCell ref="A72:D72"/>
    <mergeCell ref="G72:I72"/>
    <mergeCell ref="A67:E67"/>
    <mergeCell ref="G67:I67"/>
    <mergeCell ref="A68:E68"/>
    <mergeCell ref="G68:I68"/>
    <mergeCell ref="A69:E69"/>
    <mergeCell ref="G69:I69"/>
    <mergeCell ref="A73:J73"/>
    <mergeCell ref="A74:J74"/>
    <mergeCell ref="A75:L75"/>
    <mergeCell ref="A76:L76"/>
    <mergeCell ref="A77:C79"/>
    <mergeCell ref="D77:F77"/>
    <mergeCell ref="G77:H77"/>
    <mergeCell ref="L77:L94"/>
    <mergeCell ref="G78:I78"/>
    <mergeCell ref="D79:F79"/>
    <mergeCell ref="A84:K84"/>
    <mergeCell ref="A85:C87"/>
    <mergeCell ref="G85:H85"/>
    <mergeCell ref="G86:I86"/>
    <mergeCell ref="G87:H87"/>
    <mergeCell ref="A88:K88"/>
    <mergeCell ref="G79:H79"/>
    <mergeCell ref="A80:K80"/>
    <mergeCell ref="A81:C83"/>
    <mergeCell ref="D81:F81"/>
    <mergeCell ref="G81:H81"/>
    <mergeCell ref="G82:I82"/>
    <mergeCell ref="D83:F83"/>
    <mergeCell ref="G83:H83"/>
    <mergeCell ref="A89:C91"/>
    <mergeCell ref="G89:H89"/>
    <mergeCell ref="G90:I90"/>
    <mergeCell ref="G91:H91"/>
    <mergeCell ref="A92:K92"/>
    <mergeCell ref="A93:C95"/>
    <mergeCell ref="G93:H93"/>
    <mergeCell ref="G94:I94"/>
    <mergeCell ref="G95:H95"/>
    <mergeCell ref="A96:J96"/>
    <mergeCell ref="A97:L97"/>
    <mergeCell ref="A98:L98"/>
    <mergeCell ref="M98:P100"/>
    <mergeCell ref="A99:C99"/>
    <mergeCell ref="G99:H99"/>
    <mergeCell ref="L99:L100"/>
    <mergeCell ref="A100:C100"/>
    <mergeCell ref="G100:H100"/>
    <mergeCell ref="A106:K106"/>
    <mergeCell ref="A107:K107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17:L117"/>
    <mergeCell ref="A118:L118"/>
    <mergeCell ref="A119:D119"/>
    <mergeCell ref="E119:F119"/>
    <mergeCell ref="G119:I119"/>
    <mergeCell ref="A120:L120"/>
    <mergeCell ref="A112:K112"/>
    <mergeCell ref="A113:L113"/>
    <mergeCell ref="A114:L114"/>
    <mergeCell ref="A115:E115"/>
    <mergeCell ref="G115:H115"/>
    <mergeCell ref="A116:E116"/>
    <mergeCell ref="G116:H116"/>
    <mergeCell ref="A126:E126"/>
    <mergeCell ref="H126:I126"/>
    <mergeCell ref="M126:N127"/>
    <mergeCell ref="A127:E127"/>
    <mergeCell ref="H127:I127"/>
    <mergeCell ref="A128:L128"/>
    <mergeCell ref="A121:L121"/>
    <mergeCell ref="M121:O122"/>
    <mergeCell ref="A122:F122"/>
    <mergeCell ref="G122:I122"/>
    <mergeCell ref="A124:L124"/>
    <mergeCell ref="A125:E125"/>
    <mergeCell ref="F125:I125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</mergeCells>
  <conditionalFormatting sqref="I35">
    <cfRule type="cellIs" dxfId="31" priority="4" operator="greaterThan">
      <formula>0.15</formula>
    </cfRule>
  </conditionalFormatting>
  <conditionalFormatting sqref="J119">
    <cfRule type="cellIs" dxfId="30" priority="2" operator="greaterThan">
      <formula>0.1</formula>
    </cfRule>
    <cfRule type="cellIs" dxfId="29" priority="3" operator="greaterThan">
      <formula>0.15</formula>
    </cfRule>
  </conditionalFormatting>
  <conditionalFormatting sqref="L104">
    <cfRule type="cellIs" dxfId="28" priority="1" operator="greaterThan">
      <formula>0.15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Vorgaben!$A$10:$A$11</xm:f>
          </x14:formula1>
          <xm:sqref>K6:L6</xm:sqref>
        </x14:dataValidation>
        <x14:dataValidation type="list" allowBlank="1" showInputMessage="1" showErrorMessage="1" xr:uid="{00000000-0002-0000-0300-000001000000}">
          <x14:formula1>
            <xm:f>Vorgaben!$A$2:$A$4</xm:f>
          </x14:formula1>
          <xm:sqref>I5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R133"/>
  <sheetViews>
    <sheetView showGridLines="0" topLeftCell="A5" workbookViewId="0">
      <selection activeCell="A77" sqref="A77:K96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0.9062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188"/>
      <c r="I4" s="196"/>
      <c r="J4" s="196"/>
      <c r="K4" s="137"/>
      <c r="L4" s="196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85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85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194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194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194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194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194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194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194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194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183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193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89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19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19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19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186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182"/>
      <c r="J41" s="19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195" t="s">
        <v>58</v>
      </c>
      <c r="G50" s="391" t="s">
        <v>59</v>
      </c>
      <c r="H50" s="391"/>
      <c r="I50" s="192" t="s">
        <v>60</v>
      </c>
      <c r="J50" s="140" t="s">
        <v>61</v>
      </c>
      <c r="K50" s="195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91" t="s">
        <v>31</v>
      </c>
      <c r="G57" s="380" t="s">
        <v>66</v>
      </c>
      <c r="H57" s="380"/>
      <c r="I57" s="380"/>
      <c r="J57" s="94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2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si="2"/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218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219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156</v>
      </c>
      <c r="O85" s="221" t="e">
        <f>O84/$G$76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19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22" t="s">
        <v>157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218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219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156</v>
      </c>
      <c r="O93" s="221" t="e">
        <f>O92/$G$80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193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193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193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195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187" t="s">
        <v>102</v>
      </c>
      <c r="G126" s="184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187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oSON9QZ5aYj6PG6RXXzkiM6bR144+isACSYbMNI9te+0j/3gNRn711aF505yQXpYblTzMdwrI1+KUD9rh9/DJA==" saltValue="tGEgo2iSJHC3I48AINFkwQ==" spinCount="100000" sheet="1" objects="1" scenarios="1"/>
  <mergeCells count="211">
    <mergeCell ref="A1:L1"/>
    <mergeCell ref="A2:L2"/>
    <mergeCell ref="A3:L3"/>
    <mergeCell ref="A4:G4"/>
    <mergeCell ref="A5:C5"/>
    <mergeCell ref="D5:F5"/>
    <mergeCell ref="G5:H5"/>
    <mergeCell ref="I5:L5"/>
    <mergeCell ref="A10:F11"/>
    <mergeCell ref="G10:G11"/>
    <mergeCell ref="H10:I10"/>
    <mergeCell ref="J10:J11"/>
    <mergeCell ref="K10:K11"/>
    <mergeCell ref="M11:M12"/>
    <mergeCell ref="A12:E12"/>
    <mergeCell ref="H6:J6"/>
    <mergeCell ref="K6:L6"/>
    <mergeCell ref="H7:J8"/>
    <mergeCell ref="K7:L8"/>
    <mergeCell ref="M8:N8"/>
    <mergeCell ref="A9:L9"/>
    <mergeCell ref="A19:L19"/>
    <mergeCell ref="A20:L20"/>
    <mergeCell ref="A22:L22"/>
    <mergeCell ref="A23:C23"/>
    <mergeCell ref="G23:H23"/>
    <mergeCell ref="A24:C24"/>
    <mergeCell ref="D24:E24"/>
    <mergeCell ref="G24:H24"/>
    <mergeCell ref="A13:E13"/>
    <mergeCell ref="A14:E14"/>
    <mergeCell ref="A15:E15"/>
    <mergeCell ref="A16:E16"/>
    <mergeCell ref="A17:K17"/>
    <mergeCell ref="A18:E18"/>
    <mergeCell ref="G18:I18"/>
    <mergeCell ref="A26:L26"/>
    <mergeCell ref="A27:H27"/>
    <mergeCell ref="A28:E28"/>
    <mergeCell ref="G28:H28"/>
    <mergeCell ref="L28:L33"/>
    <mergeCell ref="A29:E29"/>
    <mergeCell ref="G29:H29"/>
    <mergeCell ref="A30:E30"/>
    <mergeCell ref="G30:H30"/>
    <mergeCell ref="A34:F34"/>
    <mergeCell ref="G34:H34"/>
    <mergeCell ref="I34:K34"/>
    <mergeCell ref="A35:E35"/>
    <mergeCell ref="G35:H35"/>
    <mergeCell ref="M35:R35"/>
    <mergeCell ref="A31:E31"/>
    <mergeCell ref="G31:H31"/>
    <mergeCell ref="A32:E32"/>
    <mergeCell ref="G32:H32"/>
    <mergeCell ref="A33:E33"/>
    <mergeCell ref="G33:H33"/>
    <mergeCell ref="A41:F41"/>
    <mergeCell ref="G41:H41"/>
    <mergeCell ref="A42:K42"/>
    <mergeCell ref="A43:D43"/>
    <mergeCell ref="E43:I43"/>
    <mergeCell ref="J43:K43"/>
    <mergeCell ref="A36:F36"/>
    <mergeCell ref="G36:J36"/>
    <mergeCell ref="A37:F37"/>
    <mergeCell ref="A39:L39"/>
    <mergeCell ref="A40:F40"/>
    <mergeCell ref="G40:H40"/>
    <mergeCell ref="I40:K40"/>
    <mergeCell ref="B47:D47"/>
    <mergeCell ref="F47:I47"/>
    <mergeCell ref="A49:L49"/>
    <mergeCell ref="A50:E50"/>
    <mergeCell ref="G50:H50"/>
    <mergeCell ref="M50:N51"/>
    <mergeCell ref="A51:E51"/>
    <mergeCell ref="G51:H51"/>
    <mergeCell ref="B44:D44"/>
    <mergeCell ref="E44:F44"/>
    <mergeCell ref="G44:H44"/>
    <mergeCell ref="A45:K45"/>
    <mergeCell ref="A46:D46"/>
    <mergeCell ref="E46:I46"/>
    <mergeCell ref="J46:K46"/>
    <mergeCell ref="G57:I57"/>
    <mergeCell ref="F58:I58"/>
    <mergeCell ref="M58:M59"/>
    <mergeCell ref="A59:E59"/>
    <mergeCell ref="G59:I59"/>
    <mergeCell ref="A60:E60"/>
    <mergeCell ref="G60:I60"/>
    <mergeCell ref="A52:K52"/>
    <mergeCell ref="A53:F53"/>
    <mergeCell ref="G53:J53"/>
    <mergeCell ref="A54:J54"/>
    <mergeCell ref="A55:L55"/>
    <mergeCell ref="A56:L56"/>
    <mergeCell ref="A64:E64"/>
    <mergeCell ref="G64:I64"/>
    <mergeCell ref="A65:E65"/>
    <mergeCell ref="G65:I65"/>
    <mergeCell ref="A66:E66"/>
    <mergeCell ref="G66:I66"/>
    <mergeCell ref="A61:E61"/>
    <mergeCell ref="G61:I61"/>
    <mergeCell ref="A62:E62"/>
    <mergeCell ref="G62:I62"/>
    <mergeCell ref="A63:E63"/>
    <mergeCell ref="G63:I63"/>
    <mergeCell ref="A70:D70"/>
    <mergeCell ref="G70:I70"/>
    <mergeCell ref="A71:D71"/>
    <mergeCell ref="G71:I71"/>
    <mergeCell ref="A72:D72"/>
    <mergeCell ref="G72:I72"/>
    <mergeCell ref="A67:E67"/>
    <mergeCell ref="G67:I67"/>
    <mergeCell ref="A68:E68"/>
    <mergeCell ref="G68:I68"/>
    <mergeCell ref="A69:E69"/>
    <mergeCell ref="G69:I69"/>
    <mergeCell ref="A73:J73"/>
    <mergeCell ref="A74:J74"/>
    <mergeCell ref="A75:L75"/>
    <mergeCell ref="A76:L76"/>
    <mergeCell ref="A77:C79"/>
    <mergeCell ref="D77:F77"/>
    <mergeCell ref="G77:H77"/>
    <mergeCell ref="L77:L94"/>
    <mergeCell ref="G78:I78"/>
    <mergeCell ref="D79:F79"/>
    <mergeCell ref="A84:K84"/>
    <mergeCell ref="A85:C87"/>
    <mergeCell ref="G85:H85"/>
    <mergeCell ref="G86:I86"/>
    <mergeCell ref="G87:H87"/>
    <mergeCell ref="A88:K88"/>
    <mergeCell ref="G79:H79"/>
    <mergeCell ref="A80:K80"/>
    <mergeCell ref="A81:C83"/>
    <mergeCell ref="D81:F81"/>
    <mergeCell ref="G81:H81"/>
    <mergeCell ref="G82:I82"/>
    <mergeCell ref="D83:F83"/>
    <mergeCell ref="G83:H83"/>
    <mergeCell ref="A89:C91"/>
    <mergeCell ref="G89:H89"/>
    <mergeCell ref="G90:I90"/>
    <mergeCell ref="G91:H91"/>
    <mergeCell ref="A92:K92"/>
    <mergeCell ref="A93:C95"/>
    <mergeCell ref="G93:H93"/>
    <mergeCell ref="G94:I94"/>
    <mergeCell ref="G95:H95"/>
    <mergeCell ref="A96:J96"/>
    <mergeCell ref="A97:L97"/>
    <mergeCell ref="A98:L98"/>
    <mergeCell ref="M98:P100"/>
    <mergeCell ref="A99:C99"/>
    <mergeCell ref="G99:H99"/>
    <mergeCell ref="L99:L100"/>
    <mergeCell ref="A100:C100"/>
    <mergeCell ref="G100:H100"/>
    <mergeCell ref="A106:K106"/>
    <mergeCell ref="A107:K107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17:L117"/>
    <mergeCell ref="A118:L118"/>
    <mergeCell ref="A119:D119"/>
    <mergeCell ref="E119:F119"/>
    <mergeCell ref="G119:I119"/>
    <mergeCell ref="A120:L120"/>
    <mergeCell ref="A112:K112"/>
    <mergeCell ref="A113:L113"/>
    <mergeCell ref="A114:L114"/>
    <mergeCell ref="A115:E115"/>
    <mergeCell ref="G115:H115"/>
    <mergeCell ref="A116:E116"/>
    <mergeCell ref="G116:H116"/>
    <mergeCell ref="A126:E126"/>
    <mergeCell ref="H126:I126"/>
    <mergeCell ref="M126:N127"/>
    <mergeCell ref="A127:E127"/>
    <mergeCell ref="H127:I127"/>
    <mergeCell ref="A128:L128"/>
    <mergeCell ref="A121:L121"/>
    <mergeCell ref="M121:O122"/>
    <mergeCell ref="A122:F122"/>
    <mergeCell ref="G122:I122"/>
    <mergeCell ref="A124:L124"/>
    <mergeCell ref="A125:E125"/>
    <mergeCell ref="F125:I125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</mergeCells>
  <conditionalFormatting sqref="I35">
    <cfRule type="cellIs" dxfId="27" priority="4" operator="greaterThan">
      <formula>0.15</formula>
    </cfRule>
  </conditionalFormatting>
  <conditionalFormatting sqref="J119">
    <cfRule type="cellIs" dxfId="26" priority="2" operator="greaterThan">
      <formula>0.1</formula>
    </cfRule>
    <cfRule type="cellIs" dxfId="25" priority="3" operator="greaterThan">
      <formula>0.15</formula>
    </cfRule>
  </conditionalFormatting>
  <conditionalFormatting sqref="L104">
    <cfRule type="cellIs" dxfId="24" priority="1" operator="greaterThan">
      <formula>0.15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Vorgaben!$A$10:$A$11</xm:f>
          </x14:formula1>
          <xm:sqref>K6:L6</xm:sqref>
        </x14:dataValidation>
        <x14:dataValidation type="list" allowBlank="1" showInputMessage="1" showErrorMessage="1" xr:uid="{00000000-0002-0000-0400-000001000000}">
          <x14:formula1>
            <xm:f>Vorgaben!$A$2:$A$4</xm:f>
          </x14:formula1>
          <xm:sqref>I5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R133"/>
  <sheetViews>
    <sheetView showGridLines="0" workbookViewId="0">
      <selection activeCell="A77" sqref="A77:K96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0.9062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188"/>
      <c r="I4" s="196"/>
      <c r="J4" s="196"/>
      <c r="K4" s="137"/>
      <c r="L4" s="196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85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85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194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194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194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194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194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194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194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194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183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193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89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19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19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19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186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182"/>
      <c r="J41" s="19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195" t="s">
        <v>58</v>
      </c>
      <c r="G50" s="391" t="s">
        <v>59</v>
      </c>
      <c r="H50" s="391"/>
      <c r="I50" s="192" t="s">
        <v>60</v>
      </c>
      <c r="J50" s="140" t="s">
        <v>61</v>
      </c>
      <c r="K50" s="195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91" t="s">
        <v>31</v>
      </c>
      <c r="G57" s="380" t="s">
        <v>66</v>
      </c>
      <c r="H57" s="380"/>
      <c r="I57" s="380"/>
      <c r="J57" s="94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2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si="2"/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218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219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156</v>
      </c>
      <c r="O85" s="221" t="e">
        <f>O84/$G$76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19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22" t="s">
        <v>157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218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219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156</v>
      </c>
      <c r="O93" s="221" t="e">
        <f>O92/$G$80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193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193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193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195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187" t="s">
        <v>102</v>
      </c>
      <c r="G126" s="184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187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1Gyylsq4VMsh7lidkEeWRLwFUQHENt/oFy2VbYu11cI7gpZSfl6Exu84Q47gfMHyA1xHn70dTD9nS/E+ahi5oA==" saltValue="uSqcuRIE1ou9uZe7LGExyg==" spinCount="100000" sheet="1" objects="1" scenarios="1"/>
  <mergeCells count="211">
    <mergeCell ref="A1:L1"/>
    <mergeCell ref="A2:L2"/>
    <mergeCell ref="A3:L3"/>
    <mergeCell ref="A4:G4"/>
    <mergeCell ref="A5:C5"/>
    <mergeCell ref="D5:F5"/>
    <mergeCell ref="G5:H5"/>
    <mergeCell ref="I5:L5"/>
    <mergeCell ref="A10:F11"/>
    <mergeCell ref="G10:G11"/>
    <mergeCell ref="H10:I10"/>
    <mergeCell ref="J10:J11"/>
    <mergeCell ref="K10:K11"/>
    <mergeCell ref="M11:M12"/>
    <mergeCell ref="A12:E12"/>
    <mergeCell ref="H6:J6"/>
    <mergeCell ref="K6:L6"/>
    <mergeCell ref="H7:J8"/>
    <mergeCell ref="K7:L8"/>
    <mergeCell ref="M8:N8"/>
    <mergeCell ref="A9:L9"/>
    <mergeCell ref="A19:L19"/>
    <mergeCell ref="A20:L20"/>
    <mergeCell ref="A22:L22"/>
    <mergeCell ref="A23:C23"/>
    <mergeCell ref="G23:H23"/>
    <mergeCell ref="A24:C24"/>
    <mergeCell ref="D24:E24"/>
    <mergeCell ref="G24:H24"/>
    <mergeCell ref="A13:E13"/>
    <mergeCell ref="A14:E14"/>
    <mergeCell ref="A15:E15"/>
    <mergeCell ref="A16:E16"/>
    <mergeCell ref="A17:K17"/>
    <mergeCell ref="A18:E18"/>
    <mergeCell ref="G18:I18"/>
    <mergeCell ref="A26:L26"/>
    <mergeCell ref="A27:H27"/>
    <mergeCell ref="A28:E28"/>
    <mergeCell ref="G28:H28"/>
    <mergeCell ref="L28:L33"/>
    <mergeCell ref="A29:E29"/>
    <mergeCell ref="G29:H29"/>
    <mergeCell ref="A30:E30"/>
    <mergeCell ref="G30:H30"/>
    <mergeCell ref="A34:F34"/>
    <mergeCell ref="G34:H34"/>
    <mergeCell ref="I34:K34"/>
    <mergeCell ref="A35:E35"/>
    <mergeCell ref="G35:H35"/>
    <mergeCell ref="M35:R35"/>
    <mergeCell ref="A31:E31"/>
    <mergeCell ref="G31:H31"/>
    <mergeCell ref="A32:E32"/>
    <mergeCell ref="G32:H32"/>
    <mergeCell ref="A33:E33"/>
    <mergeCell ref="G33:H33"/>
    <mergeCell ref="A41:F41"/>
    <mergeCell ref="G41:H41"/>
    <mergeCell ref="A42:K42"/>
    <mergeCell ref="A43:D43"/>
    <mergeCell ref="E43:I43"/>
    <mergeCell ref="J43:K43"/>
    <mergeCell ref="A36:F36"/>
    <mergeCell ref="G36:J36"/>
    <mergeCell ref="A37:F37"/>
    <mergeCell ref="A39:L39"/>
    <mergeCell ref="A40:F40"/>
    <mergeCell ref="G40:H40"/>
    <mergeCell ref="I40:K40"/>
    <mergeCell ref="B47:D47"/>
    <mergeCell ref="F47:I47"/>
    <mergeCell ref="A49:L49"/>
    <mergeCell ref="A50:E50"/>
    <mergeCell ref="G50:H50"/>
    <mergeCell ref="M50:N51"/>
    <mergeCell ref="A51:E51"/>
    <mergeCell ref="G51:H51"/>
    <mergeCell ref="B44:D44"/>
    <mergeCell ref="E44:F44"/>
    <mergeCell ref="G44:H44"/>
    <mergeCell ref="A45:K45"/>
    <mergeCell ref="A46:D46"/>
    <mergeCell ref="E46:I46"/>
    <mergeCell ref="J46:K46"/>
    <mergeCell ref="G57:I57"/>
    <mergeCell ref="F58:I58"/>
    <mergeCell ref="M58:M59"/>
    <mergeCell ref="A59:E59"/>
    <mergeCell ref="G59:I59"/>
    <mergeCell ref="A60:E60"/>
    <mergeCell ref="G60:I60"/>
    <mergeCell ref="A52:K52"/>
    <mergeCell ref="A53:F53"/>
    <mergeCell ref="G53:J53"/>
    <mergeCell ref="A54:J54"/>
    <mergeCell ref="A55:L55"/>
    <mergeCell ref="A56:L56"/>
    <mergeCell ref="A64:E64"/>
    <mergeCell ref="G64:I64"/>
    <mergeCell ref="A65:E65"/>
    <mergeCell ref="G65:I65"/>
    <mergeCell ref="A66:E66"/>
    <mergeCell ref="G66:I66"/>
    <mergeCell ref="A61:E61"/>
    <mergeCell ref="G61:I61"/>
    <mergeCell ref="A62:E62"/>
    <mergeCell ref="G62:I62"/>
    <mergeCell ref="A63:E63"/>
    <mergeCell ref="G63:I63"/>
    <mergeCell ref="A70:D70"/>
    <mergeCell ref="G70:I70"/>
    <mergeCell ref="A71:D71"/>
    <mergeCell ref="G71:I71"/>
    <mergeCell ref="A72:D72"/>
    <mergeCell ref="G72:I72"/>
    <mergeCell ref="A67:E67"/>
    <mergeCell ref="G67:I67"/>
    <mergeCell ref="A68:E68"/>
    <mergeCell ref="G68:I68"/>
    <mergeCell ref="A69:E69"/>
    <mergeCell ref="G69:I69"/>
    <mergeCell ref="A73:J73"/>
    <mergeCell ref="A74:J74"/>
    <mergeCell ref="A75:L75"/>
    <mergeCell ref="A76:L76"/>
    <mergeCell ref="A77:C79"/>
    <mergeCell ref="D77:F77"/>
    <mergeCell ref="G77:H77"/>
    <mergeCell ref="L77:L94"/>
    <mergeCell ref="G78:I78"/>
    <mergeCell ref="D79:F79"/>
    <mergeCell ref="A84:K84"/>
    <mergeCell ref="A85:C87"/>
    <mergeCell ref="G85:H85"/>
    <mergeCell ref="G86:I86"/>
    <mergeCell ref="G87:H87"/>
    <mergeCell ref="A88:K88"/>
    <mergeCell ref="G79:H79"/>
    <mergeCell ref="A80:K80"/>
    <mergeCell ref="A81:C83"/>
    <mergeCell ref="D81:F81"/>
    <mergeCell ref="G81:H81"/>
    <mergeCell ref="G82:I82"/>
    <mergeCell ref="D83:F83"/>
    <mergeCell ref="G83:H83"/>
    <mergeCell ref="A89:C91"/>
    <mergeCell ref="G89:H89"/>
    <mergeCell ref="G90:I90"/>
    <mergeCell ref="G91:H91"/>
    <mergeCell ref="A92:K92"/>
    <mergeCell ref="A93:C95"/>
    <mergeCell ref="G93:H93"/>
    <mergeCell ref="G94:I94"/>
    <mergeCell ref="G95:H95"/>
    <mergeCell ref="A96:J96"/>
    <mergeCell ref="A97:L97"/>
    <mergeCell ref="A98:L98"/>
    <mergeCell ref="M98:P100"/>
    <mergeCell ref="A99:C99"/>
    <mergeCell ref="G99:H99"/>
    <mergeCell ref="L99:L100"/>
    <mergeCell ref="A100:C100"/>
    <mergeCell ref="G100:H100"/>
    <mergeCell ref="A106:K106"/>
    <mergeCell ref="A107:K107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17:L117"/>
    <mergeCell ref="A118:L118"/>
    <mergeCell ref="A119:D119"/>
    <mergeCell ref="E119:F119"/>
    <mergeCell ref="G119:I119"/>
    <mergeCell ref="A120:L120"/>
    <mergeCell ref="A112:K112"/>
    <mergeCell ref="A113:L113"/>
    <mergeCell ref="A114:L114"/>
    <mergeCell ref="A115:E115"/>
    <mergeCell ref="G115:H115"/>
    <mergeCell ref="A116:E116"/>
    <mergeCell ref="G116:H116"/>
    <mergeCell ref="A126:E126"/>
    <mergeCell ref="H126:I126"/>
    <mergeCell ref="M126:N127"/>
    <mergeCell ref="A127:E127"/>
    <mergeCell ref="H127:I127"/>
    <mergeCell ref="A128:L128"/>
    <mergeCell ref="A121:L121"/>
    <mergeCell ref="M121:O122"/>
    <mergeCell ref="A122:F122"/>
    <mergeCell ref="G122:I122"/>
    <mergeCell ref="A124:L124"/>
    <mergeCell ref="A125:E125"/>
    <mergeCell ref="F125:I125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</mergeCells>
  <conditionalFormatting sqref="I35">
    <cfRule type="cellIs" dxfId="23" priority="4" operator="greaterThan">
      <formula>0.15</formula>
    </cfRule>
  </conditionalFormatting>
  <conditionalFormatting sqref="J119">
    <cfRule type="cellIs" dxfId="22" priority="2" operator="greaterThan">
      <formula>0.1</formula>
    </cfRule>
    <cfRule type="cellIs" dxfId="21" priority="3" operator="greaterThan">
      <formula>0.15</formula>
    </cfRule>
  </conditionalFormatting>
  <conditionalFormatting sqref="L104">
    <cfRule type="cellIs" dxfId="20" priority="1" operator="greaterThan">
      <formula>0.15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Vorgaben!$A$10:$A$11</xm:f>
          </x14:formula1>
          <xm:sqref>K6:L6</xm:sqref>
        </x14:dataValidation>
        <x14:dataValidation type="list" allowBlank="1" showInputMessage="1" showErrorMessage="1" xr:uid="{00000000-0002-0000-0500-000001000000}">
          <x14:formula1>
            <xm:f>Vorgaben!$A$2:$A$4</xm:f>
          </x14:formula1>
          <xm:sqref>I5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R133"/>
  <sheetViews>
    <sheetView showGridLines="0" topLeftCell="A32" workbookViewId="0">
      <selection activeCell="M62" sqref="M62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0.9062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188"/>
      <c r="I4" s="196"/>
      <c r="J4" s="196"/>
      <c r="K4" s="137"/>
      <c r="L4" s="196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85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85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194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194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194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194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194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194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194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194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183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193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89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19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19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19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186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182"/>
      <c r="J41" s="19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195" t="s">
        <v>58</v>
      </c>
      <c r="G50" s="391" t="s">
        <v>59</v>
      </c>
      <c r="H50" s="391"/>
      <c r="I50" s="192" t="s">
        <v>60</v>
      </c>
      <c r="J50" s="140" t="s">
        <v>61</v>
      </c>
      <c r="K50" s="195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91" t="s">
        <v>31</v>
      </c>
      <c r="G57" s="380" t="s">
        <v>66</v>
      </c>
      <c r="H57" s="380"/>
      <c r="I57" s="380"/>
      <c r="J57" s="94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2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si="2"/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218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219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156</v>
      </c>
      <c r="O85" s="221" t="e">
        <f>O84/$G$76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19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22" t="s">
        <v>157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218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219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156</v>
      </c>
      <c r="O93" s="221" t="e">
        <f>O92/$G$80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193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193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193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195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187" t="s">
        <v>102</v>
      </c>
      <c r="G126" s="184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187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RJLOjLJfrDmIhY9OqPJZoAbhZcFbJsUgmCZihK4sD2Jgt/UnroCkR9fNfIT7OBLg5ysQ7/vTFkY+sTfL5LnirQ==" saltValue="Td1ub+EV7RE8sJE1S0uYUQ==" spinCount="100000" sheet="1" objects="1" scenarios="1"/>
  <mergeCells count="211">
    <mergeCell ref="A1:L1"/>
    <mergeCell ref="A2:L2"/>
    <mergeCell ref="A3:L3"/>
    <mergeCell ref="A4:G4"/>
    <mergeCell ref="A5:C5"/>
    <mergeCell ref="D5:F5"/>
    <mergeCell ref="G5:H5"/>
    <mergeCell ref="I5:L5"/>
    <mergeCell ref="A10:F11"/>
    <mergeCell ref="G10:G11"/>
    <mergeCell ref="H10:I10"/>
    <mergeCell ref="J10:J11"/>
    <mergeCell ref="K10:K11"/>
    <mergeCell ref="M11:M12"/>
    <mergeCell ref="A12:E12"/>
    <mergeCell ref="H6:J6"/>
    <mergeCell ref="K6:L6"/>
    <mergeCell ref="H7:J8"/>
    <mergeCell ref="K7:L8"/>
    <mergeCell ref="M8:N8"/>
    <mergeCell ref="A9:L9"/>
    <mergeCell ref="A19:L19"/>
    <mergeCell ref="A20:L20"/>
    <mergeCell ref="A22:L22"/>
    <mergeCell ref="A23:C23"/>
    <mergeCell ref="G23:H23"/>
    <mergeCell ref="A24:C24"/>
    <mergeCell ref="D24:E24"/>
    <mergeCell ref="G24:H24"/>
    <mergeCell ref="A13:E13"/>
    <mergeCell ref="A14:E14"/>
    <mergeCell ref="A15:E15"/>
    <mergeCell ref="A16:E16"/>
    <mergeCell ref="A17:K17"/>
    <mergeCell ref="A18:E18"/>
    <mergeCell ref="G18:I18"/>
    <mergeCell ref="A26:L26"/>
    <mergeCell ref="A27:H27"/>
    <mergeCell ref="A28:E28"/>
    <mergeCell ref="G28:H28"/>
    <mergeCell ref="L28:L33"/>
    <mergeCell ref="A29:E29"/>
    <mergeCell ref="G29:H29"/>
    <mergeCell ref="A30:E30"/>
    <mergeCell ref="G30:H30"/>
    <mergeCell ref="A34:F34"/>
    <mergeCell ref="G34:H34"/>
    <mergeCell ref="I34:K34"/>
    <mergeCell ref="A35:E35"/>
    <mergeCell ref="G35:H35"/>
    <mergeCell ref="M35:R35"/>
    <mergeCell ref="A31:E31"/>
    <mergeCell ref="G31:H31"/>
    <mergeCell ref="A32:E32"/>
    <mergeCell ref="G32:H32"/>
    <mergeCell ref="A33:E33"/>
    <mergeCell ref="G33:H33"/>
    <mergeCell ref="A41:F41"/>
    <mergeCell ref="G41:H41"/>
    <mergeCell ref="A42:K42"/>
    <mergeCell ref="A43:D43"/>
    <mergeCell ref="E43:I43"/>
    <mergeCell ref="J43:K43"/>
    <mergeCell ref="A36:F36"/>
    <mergeCell ref="G36:J36"/>
    <mergeCell ref="A37:F37"/>
    <mergeCell ref="A39:L39"/>
    <mergeCell ref="A40:F40"/>
    <mergeCell ref="G40:H40"/>
    <mergeCell ref="I40:K40"/>
    <mergeCell ref="B47:D47"/>
    <mergeCell ref="F47:I47"/>
    <mergeCell ref="A49:L49"/>
    <mergeCell ref="A50:E50"/>
    <mergeCell ref="G50:H50"/>
    <mergeCell ref="M50:N51"/>
    <mergeCell ref="A51:E51"/>
    <mergeCell ref="G51:H51"/>
    <mergeCell ref="B44:D44"/>
    <mergeCell ref="E44:F44"/>
    <mergeCell ref="G44:H44"/>
    <mergeCell ref="A45:K45"/>
    <mergeCell ref="A46:D46"/>
    <mergeCell ref="E46:I46"/>
    <mergeCell ref="J46:K46"/>
    <mergeCell ref="G57:I57"/>
    <mergeCell ref="F58:I58"/>
    <mergeCell ref="M58:M59"/>
    <mergeCell ref="A59:E59"/>
    <mergeCell ref="G59:I59"/>
    <mergeCell ref="A60:E60"/>
    <mergeCell ref="G60:I60"/>
    <mergeCell ref="A52:K52"/>
    <mergeCell ref="A53:F53"/>
    <mergeCell ref="G53:J53"/>
    <mergeCell ref="A54:J54"/>
    <mergeCell ref="A55:L55"/>
    <mergeCell ref="A56:L56"/>
    <mergeCell ref="A64:E64"/>
    <mergeCell ref="G64:I64"/>
    <mergeCell ref="A65:E65"/>
    <mergeCell ref="G65:I65"/>
    <mergeCell ref="A66:E66"/>
    <mergeCell ref="G66:I66"/>
    <mergeCell ref="A61:E61"/>
    <mergeCell ref="G61:I61"/>
    <mergeCell ref="A62:E62"/>
    <mergeCell ref="G62:I62"/>
    <mergeCell ref="A63:E63"/>
    <mergeCell ref="G63:I63"/>
    <mergeCell ref="A70:D70"/>
    <mergeCell ref="G70:I70"/>
    <mergeCell ref="A71:D71"/>
    <mergeCell ref="G71:I71"/>
    <mergeCell ref="A72:D72"/>
    <mergeCell ref="G72:I72"/>
    <mergeCell ref="A67:E67"/>
    <mergeCell ref="G67:I67"/>
    <mergeCell ref="A68:E68"/>
    <mergeCell ref="G68:I68"/>
    <mergeCell ref="A69:E69"/>
    <mergeCell ref="G69:I69"/>
    <mergeCell ref="A73:J73"/>
    <mergeCell ref="A74:J74"/>
    <mergeCell ref="A75:L75"/>
    <mergeCell ref="A76:L76"/>
    <mergeCell ref="A77:C79"/>
    <mergeCell ref="D77:F77"/>
    <mergeCell ref="G77:H77"/>
    <mergeCell ref="L77:L94"/>
    <mergeCell ref="G78:I78"/>
    <mergeCell ref="D79:F79"/>
    <mergeCell ref="A84:K84"/>
    <mergeCell ref="A85:C87"/>
    <mergeCell ref="G85:H85"/>
    <mergeCell ref="G86:I86"/>
    <mergeCell ref="G87:H87"/>
    <mergeCell ref="A88:K88"/>
    <mergeCell ref="G79:H79"/>
    <mergeCell ref="A80:K80"/>
    <mergeCell ref="A81:C83"/>
    <mergeCell ref="D81:F81"/>
    <mergeCell ref="G81:H81"/>
    <mergeCell ref="G82:I82"/>
    <mergeCell ref="D83:F83"/>
    <mergeCell ref="G83:H83"/>
    <mergeCell ref="A89:C91"/>
    <mergeCell ref="G89:H89"/>
    <mergeCell ref="G90:I90"/>
    <mergeCell ref="G91:H91"/>
    <mergeCell ref="A92:K92"/>
    <mergeCell ref="A93:C95"/>
    <mergeCell ref="G93:H93"/>
    <mergeCell ref="G94:I94"/>
    <mergeCell ref="G95:H95"/>
    <mergeCell ref="A96:J96"/>
    <mergeCell ref="A97:L97"/>
    <mergeCell ref="A98:L98"/>
    <mergeCell ref="M98:P100"/>
    <mergeCell ref="A99:C99"/>
    <mergeCell ref="G99:H99"/>
    <mergeCell ref="L99:L100"/>
    <mergeCell ref="A100:C100"/>
    <mergeCell ref="G100:H100"/>
    <mergeCell ref="A106:K106"/>
    <mergeCell ref="A107:K107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17:L117"/>
    <mergeCell ref="A118:L118"/>
    <mergeCell ref="A119:D119"/>
    <mergeCell ref="E119:F119"/>
    <mergeCell ref="G119:I119"/>
    <mergeCell ref="A120:L120"/>
    <mergeCell ref="A112:K112"/>
    <mergeCell ref="A113:L113"/>
    <mergeCell ref="A114:L114"/>
    <mergeCell ref="A115:E115"/>
    <mergeCell ref="G115:H115"/>
    <mergeCell ref="A116:E116"/>
    <mergeCell ref="G116:H116"/>
    <mergeCell ref="A126:E126"/>
    <mergeCell ref="H126:I126"/>
    <mergeCell ref="M126:N127"/>
    <mergeCell ref="A127:E127"/>
    <mergeCell ref="H127:I127"/>
    <mergeCell ref="A128:L128"/>
    <mergeCell ref="A121:L121"/>
    <mergeCell ref="M121:O122"/>
    <mergeCell ref="A122:F122"/>
    <mergeCell ref="G122:I122"/>
    <mergeCell ref="A124:L124"/>
    <mergeCell ref="A125:E125"/>
    <mergeCell ref="F125:I125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</mergeCells>
  <conditionalFormatting sqref="I35">
    <cfRule type="cellIs" dxfId="19" priority="4" operator="greaterThan">
      <formula>0.15</formula>
    </cfRule>
  </conditionalFormatting>
  <conditionalFormatting sqref="J119">
    <cfRule type="cellIs" dxfId="18" priority="2" operator="greaterThan">
      <formula>0.1</formula>
    </cfRule>
    <cfRule type="cellIs" dxfId="17" priority="3" operator="greaterThan">
      <formula>0.15</formula>
    </cfRule>
  </conditionalFormatting>
  <conditionalFormatting sqref="L104">
    <cfRule type="cellIs" dxfId="16" priority="1" operator="greaterThan">
      <formula>0.15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Vorgaben!$A$10:$A$11</xm:f>
          </x14:formula1>
          <xm:sqref>K6:L6</xm:sqref>
        </x14:dataValidation>
        <x14:dataValidation type="list" allowBlank="1" showInputMessage="1" showErrorMessage="1" xr:uid="{00000000-0002-0000-0600-000001000000}">
          <x14:formula1>
            <xm:f>Vorgaben!$A$2:$A$4</xm:f>
          </x14:formula1>
          <xm:sqref>I5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R133"/>
  <sheetViews>
    <sheetView showGridLines="0" topLeftCell="A70" workbookViewId="0">
      <selection activeCell="L77" sqref="L77:L94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0.9062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188"/>
      <c r="I4" s="196"/>
      <c r="J4" s="196"/>
      <c r="K4" s="137"/>
      <c r="L4" s="196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85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85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194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194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194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194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194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194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194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194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183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193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89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19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19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19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186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182"/>
      <c r="J41" s="19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195" t="s">
        <v>58</v>
      </c>
      <c r="G50" s="391" t="s">
        <v>59</v>
      </c>
      <c r="H50" s="391"/>
      <c r="I50" s="192" t="s">
        <v>60</v>
      </c>
      <c r="J50" s="140" t="s">
        <v>61</v>
      </c>
      <c r="K50" s="195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91" t="s">
        <v>31</v>
      </c>
      <c r="G57" s="380" t="s">
        <v>66</v>
      </c>
      <c r="H57" s="380"/>
      <c r="I57" s="380"/>
      <c r="J57" s="94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2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si="2"/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218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219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156</v>
      </c>
      <c r="O85" s="221" t="e">
        <f>O84/$G$76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19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22" t="s">
        <v>157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218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219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156</v>
      </c>
      <c r="O93" s="221" t="e">
        <f>O92/$G$80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193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193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193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195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187" t="s">
        <v>102</v>
      </c>
      <c r="G126" s="184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187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+yGJbKxlYed/I5XAFBCSY7rHqP6d2UrKrtnlkruMmcR6r92Y0tYGOUvZIZt7WE6cxf360zexG3HMtV1A1QJNCQ==" saltValue="/qhbQOtI6Rdo0ihMT/gx3w==" spinCount="100000" sheet="1" objects="1" scenarios="1"/>
  <mergeCells count="211">
    <mergeCell ref="A1:L1"/>
    <mergeCell ref="A2:L2"/>
    <mergeCell ref="A3:L3"/>
    <mergeCell ref="A4:G4"/>
    <mergeCell ref="A5:C5"/>
    <mergeCell ref="D5:F5"/>
    <mergeCell ref="G5:H5"/>
    <mergeCell ref="I5:L5"/>
    <mergeCell ref="A10:F11"/>
    <mergeCell ref="G10:G11"/>
    <mergeCell ref="H10:I10"/>
    <mergeCell ref="J10:J11"/>
    <mergeCell ref="K10:K11"/>
    <mergeCell ref="M11:M12"/>
    <mergeCell ref="A12:E12"/>
    <mergeCell ref="H6:J6"/>
    <mergeCell ref="K6:L6"/>
    <mergeCell ref="H7:J8"/>
    <mergeCell ref="K7:L8"/>
    <mergeCell ref="M8:N8"/>
    <mergeCell ref="A9:L9"/>
    <mergeCell ref="A19:L19"/>
    <mergeCell ref="A20:L20"/>
    <mergeCell ref="A22:L22"/>
    <mergeCell ref="A23:C23"/>
    <mergeCell ref="G23:H23"/>
    <mergeCell ref="A24:C24"/>
    <mergeCell ref="D24:E24"/>
    <mergeCell ref="G24:H24"/>
    <mergeCell ref="A13:E13"/>
    <mergeCell ref="A14:E14"/>
    <mergeCell ref="A15:E15"/>
    <mergeCell ref="A16:E16"/>
    <mergeCell ref="A17:K17"/>
    <mergeCell ref="A18:E18"/>
    <mergeCell ref="G18:I18"/>
    <mergeCell ref="A26:L26"/>
    <mergeCell ref="A27:H27"/>
    <mergeCell ref="A28:E28"/>
    <mergeCell ref="G28:H28"/>
    <mergeCell ref="L28:L33"/>
    <mergeCell ref="A29:E29"/>
    <mergeCell ref="G29:H29"/>
    <mergeCell ref="A30:E30"/>
    <mergeCell ref="G30:H30"/>
    <mergeCell ref="A34:F34"/>
    <mergeCell ref="G34:H34"/>
    <mergeCell ref="I34:K34"/>
    <mergeCell ref="A35:E35"/>
    <mergeCell ref="G35:H35"/>
    <mergeCell ref="M35:R35"/>
    <mergeCell ref="A31:E31"/>
    <mergeCell ref="G31:H31"/>
    <mergeCell ref="A32:E32"/>
    <mergeCell ref="G32:H32"/>
    <mergeCell ref="A33:E33"/>
    <mergeCell ref="G33:H33"/>
    <mergeCell ref="A41:F41"/>
    <mergeCell ref="G41:H41"/>
    <mergeCell ref="A42:K42"/>
    <mergeCell ref="A43:D43"/>
    <mergeCell ref="E43:I43"/>
    <mergeCell ref="J43:K43"/>
    <mergeCell ref="A36:F36"/>
    <mergeCell ref="G36:J36"/>
    <mergeCell ref="A37:F37"/>
    <mergeCell ref="A39:L39"/>
    <mergeCell ref="A40:F40"/>
    <mergeCell ref="G40:H40"/>
    <mergeCell ref="I40:K40"/>
    <mergeCell ref="B47:D47"/>
    <mergeCell ref="F47:I47"/>
    <mergeCell ref="A49:L49"/>
    <mergeCell ref="A50:E50"/>
    <mergeCell ref="G50:H50"/>
    <mergeCell ref="M50:N51"/>
    <mergeCell ref="A51:E51"/>
    <mergeCell ref="G51:H51"/>
    <mergeCell ref="B44:D44"/>
    <mergeCell ref="E44:F44"/>
    <mergeCell ref="G44:H44"/>
    <mergeCell ref="A45:K45"/>
    <mergeCell ref="A46:D46"/>
    <mergeCell ref="E46:I46"/>
    <mergeCell ref="J46:K46"/>
    <mergeCell ref="G57:I57"/>
    <mergeCell ref="F58:I58"/>
    <mergeCell ref="M58:M59"/>
    <mergeCell ref="A59:E59"/>
    <mergeCell ref="G59:I59"/>
    <mergeCell ref="A60:E60"/>
    <mergeCell ref="G60:I60"/>
    <mergeCell ref="A52:K52"/>
    <mergeCell ref="A53:F53"/>
    <mergeCell ref="G53:J53"/>
    <mergeCell ref="A54:J54"/>
    <mergeCell ref="A55:L55"/>
    <mergeCell ref="A56:L56"/>
    <mergeCell ref="A64:E64"/>
    <mergeCell ref="G64:I64"/>
    <mergeCell ref="A65:E65"/>
    <mergeCell ref="G65:I65"/>
    <mergeCell ref="A66:E66"/>
    <mergeCell ref="G66:I66"/>
    <mergeCell ref="A61:E61"/>
    <mergeCell ref="G61:I61"/>
    <mergeCell ref="A62:E62"/>
    <mergeCell ref="G62:I62"/>
    <mergeCell ref="A63:E63"/>
    <mergeCell ref="G63:I63"/>
    <mergeCell ref="A70:D70"/>
    <mergeCell ref="G70:I70"/>
    <mergeCell ref="A71:D71"/>
    <mergeCell ref="G71:I71"/>
    <mergeCell ref="A72:D72"/>
    <mergeCell ref="G72:I72"/>
    <mergeCell ref="A67:E67"/>
    <mergeCell ref="G67:I67"/>
    <mergeCell ref="A68:E68"/>
    <mergeCell ref="G68:I68"/>
    <mergeCell ref="A69:E69"/>
    <mergeCell ref="G69:I69"/>
    <mergeCell ref="A73:J73"/>
    <mergeCell ref="A74:J74"/>
    <mergeCell ref="A75:L75"/>
    <mergeCell ref="A76:L76"/>
    <mergeCell ref="A77:C79"/>
    <mergeCell ref="D77:F77"/>
    <mergeCell ref="G77:H77"/>
    <mergeCell ref="L77:L94"/>
    <mergeCell ref="G78:I78"/>
    <mergeCell ref="D79:F79"/>
    <mergeCell ref="A84:K84"/>
    <mergeCell ref="A85:C87"/>
    <mergeCell ref="G85:H85"/>
    <mergeCell ref="G86:I86"/>
    <mergeCell ref="G87:H87"/>
    <mergeCell ref="A88:K88"/>
    <mergeCell ref="G79:H79"/>
    <mergeCell ref="A80:K80"/>
    <mergeCell ref="A81:C83"/>
    <mergeCell ref="D81:F81"/>
    <mergeCell ref="G81:H81"/>
    <mergeCell ref="G82:I82"/>
    <mergeCell ref="D83:F83"/>
    <mergeCell ref="G83:H83"/>
    <mergeCell ref="A89:C91"/>
    <mergeCell ref="G89:H89"/>
    <mergeCell ref="G90:I90"/>
    <mergeCell ref="G91:H91"/>
    <mergeCell ref="A92:K92"/>
    <mergeCell ref="A93:C95"/>
    <mergeCell ref="G93:H93"/>
    <mergeCell ref="G94:I94"/>
    <mergeCell ref="G95:H95"/>
    <mergeCell ref="A96:J96"/>
    <mergeCell ref="A97:L97"/>
    <mergeCell ref="A98:L98"/>
    <mergeCell ref="M98:P100"/>
    <mergeCell ref="A99:C99"/>
    <mergeCell ref="G99:H99"/>
    <mergeCell ref="L99:L100"/>
    <mergeCell ref="A100:C100"/>
    <mergeCell ref="G100:H100"/>
    <mergeCell ref="A106:K106"/>
    <mergeCell ref="A107:K107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17:L117"/>
    <mergeCell ref="A118:L118"/>
    <mergeCell ref="A119:D119"/>
    <mergeCell ref="E119:F119"/>
    <mergeCell ref="G119:I119"/>
    <mergeCell ref="A120:L120"/>
    <mergeCell ref="A112:K112"/>
    <mergeCell ref="A113:L113"/>
    <mergeCell ref="A114:L114"/>
    <mergeCell ref="A115:E115"/>
    <mergeCell ref="G115:H115"/>
    <mergeCell ref="A116:E116"/>
    <mergeCell ref="G116:H116"/>
    <mergeCell ref="A126:E126"/>
    <mergeCell ref="H126:I126"/>
    <mergeCell ref="M126:N127"/>
    <mergeCell ref="A127:E127"/>
    <mergeCell ref="H127:I127"/>
    <mergeCell ref="A128:L128"/>
    <mergeCell ref="A121:L121"/>
    <mergeCell ref="M121:O122"/>
    <mergeCell ref="A122:F122"/>
    <mergeCell ref="G122:I122"/>
    <mergeCell ref="A124:L124"/>
    <mergeCell ref="A125:E125"/>
    <mergeCell ref="F125:I125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</mergeCells>
  <conditionalFormatting sqref="I35">
    <cfRule type="cellIs" dxfId="15" priority="4" operator="greaterThan">
      <formula>0.15</formula>
    </cfRule>
  </conditionalFormatting>
  <conditionalFormatting sqref="J119">
    <cfRule type="cellIs" dxfId="14" priority="2" operator="greaterThan">
      <formula>0.1</formula>
    </cfRule>
    <cfRule type="cellIs" dxfId="13" priority="3" operator="greaterThan">
      <formula>0.15</formula>
    </cfRule>
  </conditionalFormatting>
  <conditionalFormatting sqref="L104">
    <cfRule type="cellIs" dxfId="12" priority="1" operator="greaterThan">
      <formula>0.15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Vorgaben!$A$10:$A$11</xm:f>
          </x14:formula1>
          <xm:sqref>K6:L6</xm:sqref>
        </x14:dataValidation>
        <x14:dataValidation type="list" allowBlank="1" showInputMessage="1" showErrorMessage="1" xr:uid="{00000000-0002-0000-0700-000001000000}">
          <x14:formula1>
            <xm:f>Vorgaben!$A$2:$A$4</xm:f>
          </x14:formula1>
          <xm:sqref>I5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R133"/>
  <sheetViews>
    <sheetView showGridLines="0" topLeftCell="A9" workbookViewId="0">
      <selection activeCell="L68" sqref="L68"/>
    </sheetView>
  </sheetViews>
  <sheetFormatPr baseColWidth="10" defaultRowHeight="10"/>
  <cols>
    <col min="1" max="8" width="10.90625" style="87"/>
    <col min="9" max="9" width="10.90625" style="87" customWidth="1"/>
    <col min="10" max="12" width="10.90625" style="87"/>
    <col min="13" max="13" width="28.453125" style="148" customWidth="1"/>
    <col min="14" max="14" width="10.90625" style="148" customWidth="1"/>
    <col min="15" max="15" width="27.90625" style="87" customWidth="1"/>
    <col min="16" max="16" width="10.90625" style="87"/>
    <col min="17" max="17" width="28.26953125" style="87" customWidth="1"/>
    <col min="18" max="16384" width="10.90625" style="87"/>
  </cols>
  <sheetData>
    <row r="1" spans="1:14" ht="18">
      <c r="A1" s="452" t="s">
        <v>161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86"/>
    </row>
    <row r="2" spans="1:14" ht="11" thickBot="1">
      <c r="A2" s="453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86"/>
    </row>
    <row r="3" spans="1:14" ht="11" thickBot="1">
      <c r="A3" s="454">
        <f>Stammdaten!B1</f>
        <v>0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136"/>
    </row>
    <row r="4" spans="1:14" ht="11" thickBot="1">
      <c r="A4" s="319"/>
      <c r="B4" s="319"/>
      <c r="C4" s="319"/>
      <c r="D4" s="319"/>
      <c r="E4" s="319"/>
      <c r="F4" s="319"/>
      <c r="G4" s="319"/>
      <c r="H4" s="188"/>
      <c r="I4" s="196"/>
      <c r="J4" s="196"/>
      <c r="K4" s="137"/>
      <c r="L4" s="196"/>
      <c r="M4" s="86"/>
    </row>
    <row r="5" spans="1:14" ht="20.5" customHeight="1" thickBot="1">
      <c r="A5" s="295" t="s">
        <v>135</v>
      </c>
      <c r="B5" s="295"/>
      <c r="C5" s="295"/>
      <c r="D5" s="296"/>
      <c r="E5" s="297"/>
      <c r="F5" s="297"/>
      <c r="G5" s="279" t="s">
        <v>133</v>
      </c>
      <c r="H5" s="280"/>
      <c r="I5" s="281"/>
      <c r="J5" s="282"/>
      <c r="K5" s="282"/>
      <c r="L5" s="283"/>
      <c r="M5" s="149"/>
      <c r="N5" s="174"/>
    </row>
    <row r="6" spans="1:14" ht="20.5" customHeight="1" thickBot="1">
      <c r="A6" s="185"/>
      <c r="B6" s="175"/>
      <c r="C6" s="175"/>
      <c r="D6" s="175"/>
      <c r="E6" s="175"/>
      <c r="F6" s="175"/>
      <c r="G6" s="176"/>
      <c r="H6" s="298" t="s">
        <v>134</v>
      </c>
      <c r="I6" s="288"/>
      <c r="J6" s="299"/>
      <c r="K6" s="300"/>
      <c r="L6" s="301"/>
      <c r="M6" s="149"/>
    </row>
    <row r="7" spans="1:14" ht="14.5" customHeight="1">
      <c r="A7" s="185"/>
      <c r="B7" s="175"/>
      <c r="C7" s="175"/>
      <c r="D7" s="175"/>
      <c r="E7" s="175"/>
      <c r="F7" s="175"/>
      <c r="G7" s="177"/>
      <c r="H7" s="288" t="s">
        <v>129</v>
      </c>
      <c r="I7" s="288"/>
      <c r="J7" s="288"/>
      <c r="K7" s="284">
        <v>0</v>
      </c>
      <c r="L7" s="285"/>
      <c r="M7" s="149"/>
    </row>
    <row r="8" spans="1:14" ht="13" customHeight="1" thickBot="1">
      <c r="A8" s="18"/>
      <c r="B8" s="178"/>
      <c r="C8" s="178"/>
      <c r="D8" s="178"/>
      <c r="E8" s="179"/>
      <c r="F8" s="180"/>
      <c r="G8" s="181"/>
      <c r="H8" s="289"/>
      <c r="I8" s="289"/>
      <c r="J8" s="289"/>
      <c r="K8" s="286"/>
      <c r="L8" s="287"/>
      <c r="M8" s="302"/>
      <c r="N8" s="303"/>
    </row>
    <row r="9" spans="1:14" ht="10.5">
      <c r="A9" s="457" t="s">
        <v>25</v>
      </c>
      <c r="B9" s="458"/>
      <c r="C9" s="458"/>
      <c r="D9" s="458"/>
      <c r="E9" s="458"/>
      <c r="F9" s="458"/>
      <c r="G9" s="458"/>
      <c r="H9" s="458"/>
      <c r="I9" s="458"/>
      <c r="J9" s="458"/>
      <c r="K9" s="459"/>
      <c r="L9" s="460"/>
      <c r="M9" s="86"/>
    </row>
    <row r="10" spans="1:14" ht="11" thickBot="1">
      <c r="A10" s="461"/>
      <c r="B10" s="462"/>
      <c r="C10" s="462"/>
      <c r="D10" s="462"/>
      <c r="E10" s="462"/>
      <c r="F10" s="463"/>
      <c r="G10" s="464" t="s">
        <v>26</v>
      </c>
      <c r="H10" s="465" t="s">
        <v>126</v>
      </c>
      <c r="I10" s="466"/>
      <c r="J10" s="467" t="s">
        <v>127</v>
      </c>
      <c r="K10" s="467" t="s">
        <v>125</v>
      </c>
      <c r="L10" s="194"/>
      <c r="M10" s="86"/>
    </row>
    <row r="11" spans="1:14" ht="10.5" thickBot="1">
      <c r="A11" s="461"/>
      <c r="B11" s="462"/>
      <c r="C11" s="462"/>
      <c r="D11" s="462"/>
      <c r="E11" s="462"/>
      <c r="F11" s="463"/>
      <c r="G11" s="464"/>
      <c r="H11" s="170" t="s">
        <v>27</v>
      </c>
      <c r="I11" s="171" t="s">
        <v>28</v>
      </c>
      <c r="J11" s="468"/>
      <c r="K11" s="468"/>
      <c r="L11" s="194"/>
      <c r="M11" s="293" t="s">
        <v>29</v>
      </c>
    </row>
    <row r="12" spans="1:14" ht="10.5" thickBot="1">
      <c r="A12" s="318" t="s">
        <v>30</v>
      </c>
      <c r="B12" s="469"/>
      <c r="C12" s="469"/>
      <c r="D12" s="469"/>
      <c r="E12" s="469"/>
      <c r="F12" s="19" t="s">
        <v>31</v>
      </c>
      <c r="G12" s="107">
        <v>0</v>
      </c>
      <c r="H12" s="108">
        <v>0</v>
      </c>
      <c r="I12" s="114">
        <v>0</v>
      </c>
      <c r="J12" s="116">
        <f>H12/4.333</f>
        <v>0</v>
      </c>
      <c r="K12" s="115" t="str">
        <f>IF(G12=0,"0",G12/I12)</f>
        <v>0</v>
      </c>
      <c r="L12" s="194"/>
      <c r="M12" s="293"/>
    </row>
    <row r="13" spans="1:14" ht="11" thickBot="1">
      <c r="A13" s="318" t="s">
        <v>32</v>
      </c>
      <c r="B13" s="319"/>
      <c r="C13" s="319"/>
      <c r="D13" s="319"/>
      <c r="E13" s="319"/>
      <c r="F13" s="19" t="s">
        <v>31</v>
      </c>
      <c r="G13" s="118">
        <v>0</v>
      </c>
      <c r="H13" s="119">
        <v>0</v>
      </c>
      <c r="I13" s="120">
        <v>0</v>
      </c>
      <c r="J13" s="121">
        <f>H13/4.333</f>
        <v>0</v>
      </c>
      <c r="K13" s="122" t="str">
        <f>IF(G13=0,"0",G13/I13)</f>
        <v>0</v>
      </c>
      <c r="L13" s="194"/>
      <c r="M13" s="86"/>
    </row>
    <row r="14" spans="1:14" ht="11" thickBot="1">
      <c r="A14" s="318"/>
      <c r="B14" s="319"/>
      <c r="C14" s="319"/>
      <c r="D14" s="319"/>
      <c r="E14" s="319"/>
      <c r="F14" s="21" t="s">
        <v>33</v>
      </c>
      <c r="G14" s="126">
        <f>$G$12+$G$13</f>
        <v>0</v>
      </c>
      <c r="H14" s="127">
        <f>SUM($H$12:$H$13)</f>
        <v>0</v>
      </c>
      <c r="I14" s="127">
        <f>SUM($I$12:$I$13)</f>
        <v>0</v>
      </c>
      <c r="J14" s="132">
        <f>H14/4.333</f>
        <v>0</v>
      </c>
      <c r="K14" s="133"/>
      <c r="L14" s="194"/>
      <c r="M14" s="86"/>
    </row>
    <row r="15" spans="1:14" ht="11" thickBot="1">
      <c r="A15" s="318" t="s">
        <v>113</v>
      </c>
      <c r="B15" s="319"/>
      <c r="C15" s="319"/>
      <c r="D15" s="319"/>
      <c r="E15" s="319"/>
      <c r="F15" s="19" t="s">
        <v>31</v>
      </c>
      <c r="G15" s="125">
        <v>0</v>
      </c>
      <c r="H15" s="128">
        <v>0</v>
      </c>
      <c r="I15" s="129">
        <v>0</v>
      </c>
      <c r="J15" s="131">
        <f>H15/4.333</f>
        <v>0</v>
      </c>
      <c r="K15" s="117" t="str">
        <f>IF(G15=0,"0",G15/I15)</f>
        <v>0</v>
      </c>
      <c r="L15" s="194"/>
      <c r="M15" s="86"/>
    </row>
    <row r="16" spans="1:14" ht="10.5">
      <c r="A16" s="319" t="s">
        <v>34</v>
      </c>
      <c r="B16" s="319"/>
      <c r="C16" s="319"/>
      <c r="D16" s="319"/>
      <c r="E16" s="319"/>
      <c r="F16" s="21" t="s">
        <v>35</v>
      </c>
      <c r="G16" s="124">
        <f>$G$14+$G$15</f>
        <v>0</v>
      </c>
      <c r="H16" s="130">
        <f>$H$14+$H$15</f>
        <v>0</v>
      </c>
      <c r="I16" s="130">
        <f>I$14+$I$15</f>
        <v>0</v>
      </c>
      <c r="J16" s="123">
        <f>H16/4.333</f>
        <v>0</v>
      </c>
      <c r="K16" s="134"/>
      <c r="L16" s="194"/>
      <c r="M16" s="86"/>
    </row>
    <row r="17" spans="1:18" ht="10.5">
      <c r="A17" s="455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194"/>
      <c r="M17" s="86"/>
    </row>
    <row r="18" spans="1:18" ht="10.5" thickBot="1">
      <c r="A18" s="367" t="s">
        <v>36</v>
      </c>
      <c r="B18" s="368"/>
      <c r="C18" s="368"/>
      <c r="D18" s="368"/>
      <c r="E18" s="368"/>
      <c r="F18" s="183"/>
      <c r="G18" s="456" t="s">
        <v>37</v>
      </c>
      <c r="H18" s="456"/>
      <c r="I18" s="456"/>
      <c r="J18" s="153">
        <v>0</v>
      </c>
      <c r="K18" s="22"/>
      <c r="L18" s="23"/>
      <c r="M18" s="19" t="s">
        <v>130</v>
      </c>
    </row>
    <row r="19" spans="1:18" ht="11" thickBot="1">
      <c r="A19" s="434"/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435"/>
      <c r="M19" s="86"/>
    </row>
    <row r="20" spans="1:18" ht="11" thickBot="1">
      <c r="A20" s="436" t="s">
        <v>38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37"/>
      <c r="L20" s="438"/>
      <c r="M20" s="86"/>
    </row>
    <row r="21" spans="1:18" ht="1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6"/>
    </row>
    <row r="22" spans="1:18" ht="11" thickBot="1">
      <c r="A22" s="251" t="s">
        <v>39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3"/>
      <c r="M22" s="86"/>
    </row>
    <row r="23" spans="1:18" ht="11" thickBot="1">
      <c r="A23" s="439" t="s">
        <v>40</v>
      </c>
      <c r="B23" s="440"/>
      <c r="C23" s="440"/>
      <c r="D23" s="25"/>
      <c r="E23" s="26"/>
      <c r="F23" s="193" t="s">
        <v>31</v>
      </c>
      <c r="G23" s="441">
        <v>0</v>
      </c>
      <c r="H23" s="442"/>
      <c r="I23" s="18"/>
      <c r="J23" s="105">
        <v>0</v>
      </c>
      <c r="K23" s="27">
        <f>$G$23*$J$23</f>
        <v>0</v>
      </c>
      <c r="L23" s="28"/>
      <c r="M23" s="86"/>
    </row>
    <row r="24" spans="1:18" ht="11" thickBot="1">
      <c r="A24" s="443"/>
      <c r="B24" s="444"/>
      <c r="C24" s="445"/>
      <c r="D24" s="446" t="s">
        <v>114</v>
      </c>
      <c r="E24" s="447"/>
      <c r="F24" s="29" t="s">
        <v>31</v>
      </c>
      <c r="G24" s="431">
        <v>0</v>
      </c>
      <c r="H24" s="432"/>
      <c r="I24" s="32"/>
      <c r="J24" s="106">
        <v>0</v>
      </c>
      <c r="K24" s="30">
        <f>$G$24*$J$24</f>
        <v>0</v>
      </c>
      <c r="L24" s="31"/>
      <c r="M24" s="86"/>
    </row>
    <row r="25" spans="1:18" ht="11" thickBo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6"/>
    </row>
    <row r="26" spans="1:18" ht="10.5" customHeight="1" thickBot="1">
      <c r="A26" s="251" t="s">
        <v>41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3"/>
      <c r="M26" s="197" t="s">
        <v>137</v>
      </c>
      <c r="N26" s="198"/>
    </row>
    <row r="27" spans="1:18" ht="20.5" thickBot="1">
      <c r="A27" s="450"/>
      <c r="B27" s="451"/>
      <c r="C27" s="451"/>
      <c r="D27" s="451"/>
      <c r="E27" s="451"/>
      <c r="F27" s="451"/>
      <c r="G27" s="451"/>
      <c r="H27" s="451"/>
      <c r="I27" s="104" t="s">
        <v>124</v>
      </c>
      <c r="J27" s="189" t="s">
        <v>42</v>
      </c>
      <c r="K27" s="103" t="s">
        <v>62</v>
      </c>
      <c r="L27" s="88"/>
      <c r="M27" s="199" t="s">
        <v>165</v>
      </c>
      <c r="N27" s="200"/>
      <c r="O27" s="199" t="s">
        <v>165</v>
      </c>
      <c r="P27" s="200"/>
      <c r="Q27" s="199" t="s">
        <v>165</v>
      </c>
      <c r="R27" s="200"/>
    </row>
    <row r="28" spans="1:18" ht="12" customHeight="1">
      <c r="A28" s="318" t="s">
        <v>30</v>
      </c>
      <c r="B28" s="469"/>
      <c r="C28" s="469"/>
      <c r="D28" s="469"/>
      <c r="E28" s="469"/>
      <c r="F28" s="193" t="s">
        <v>43</v>
      </c>
      <c r="G28" s="441">
        <v>0</v>
      </c>
      <c r="H28" s="442"/>
      <c r="I28" s="109"/>
      <c r="J28" s="109">
        <v>0</v>
      </c>
      <c r="K28" s="27">
        <f>J28*G28</f>
        <v>0</v>
      </c>
      <c r="L28" s="369" t="s">
        <v>132</v>
      </c>
      <c r="M28" s="201" t="s">
        <v>138</v>
      </c>
      <c r="N28" s="202">
        <v>0</v>
      </c>
      <c r="O28" s="201" t="s">
        <v>138</v>
      </c>
      <c r="P28" s="202">
        <v>0</v>
      </c>
      <c r="Q28" s="201" t="s">
        <v>138</v>
      </c>
      <c r="R28" s="202">
        <v>0</v>
      </c>
    </row>
    <row r="29" spans="1:18" ht="10.5" thickBot="1">
      <c r="A29" s="318" t="s">
        <v>115</v>
      </c>
      <c r="B29" s="319"/>
      <c r="C29" s="319"/>
      <c r="D29" s="319"/>
      <c r="E29" s="319"/>
      <c r="F29" s="193" t="s">
        <v>43</v>
      </c>
      <c r="G29" s="425">
        <v>0</v>
      </c>
      <c r="H29" s="426"/>
      <c r="I29" s="105"/>
      <c r="J29" s="105">
        <v>0</v>
      </c>
      <c r="K29" s="27">
        <f>J29*G29</f>
        <v>0</v>
      </c>
      <c r="L29" s="369"/>
      <c r="M29" s="203" t="s">
        <v>139</v>
      </c>
      <c r="N29" s="204">
        <v>0</v>
      </c>
      <c r="O29" s="203" t="s">
        <v>139</v>
      </c>
      <c r="P29" s="204">
        <v>0</v>
      </c>
      <c r="Q29" s="203" t="s">
        <v>139</v>
      </c>
      <c r="R29" s="204">
        <v>0</v>
      </c>
    </row>
    <row r="30" spans="1:18" ht="10.5" thickBot="1">
      <c r="A30" s="423"/>
      <c r="B30" s="424"/>
      <c r="C30" s="424"/>
      <c r="D30" s="424"/>
      <c r="E30" s="424"/>
      <c r="F30" s="172" t="s">
        <v>43</v>
      </c>
      <c r="G30" s="425">
        <v>0</v>
      </c>
      <c r="H30" s="426"/>
      <c r="I30" s="105"/>
      <c r="J30" s="105">
        <v>0</v>
      </c>
      <c r="K30" s="27">
        <f>J30*G30</f>
        <v>0</v>
      </c>
      <c r="L30" s="369"/>
      <c r="M30" s="201" t="s">
        <v>140</v>
      </c>
      <c r="N30" s="205">
        <v>0</v>
      </c>
      <c r="O30" s="201" t="s">
        <v>140</v>
      </c>
      <c r="P30" s="205">
        <v>0</v>
      </c>
      <c r="Q30" s="201" t="s">
        <v>140</v>
      </c>
      <c r="R30" s="205">
        <v>0</v>
      </c>
    </row>
    <row r="31" spans="1:18" ht="10.5" thickBot="1">
      <c r="A31" s="427"/>
      <c r="B31" s="428"/>
      <c r="C31" s="428"/>
      <c r="D31" s="428"/>
      <c r="E31" s="428"/>
      <c r="F31" s="172" t="s">
        <v>43</v>
      </c>
      <c r="G31" s="425">
        <v>0</v>
      </c>
      <c r="H31" s="426"/>
      <c r="I31" s="105"/>
      <c r="J31" s="105">
        <v>0</v>
      </c>
      <c r="K31" s="27">
        <f t="shared" ref="K31" si="0">J31*G31</f>
        <v>0</v>
      </c>
      <c r="L31" s="369"/>
      <c r="M31" s="206" t="s">
        <v>141</v>
      </c>
      <c r="N31" s="207">
        <f>N28+(N28*N29)+((N28*N29)*N30)</f>
        <v>0</v>
      </c>
      <c r="O31" s="206" t="s">
        <v>141</v>
      </c>
      <c r="P31" s="207">
        <f>P28+(P28*P29)+((P28*P29)*P30)</f>
        <v>0</v>
      </c>
      <c r="Q31" s="206" t="s">
        <v>141</v>
      </c>
      <c r="R31" s="207">
        <f>R28+(R28*R29)+((R28*R29)*R30)</f>
        <v>0</v>
      </c>
    </row>
    <row r="32" spans="1:18" ht="12.5" customHeight="1" thickBot="1">
      <c r="A32" s="433"/>
      <c r="B32" s="433"/>
      <c r="C32" s="433"/>
      <c r="D32" s="433"/>
      <c r="E32" s="433"/>
      <c r="F32" s="172" t="s">
        <v>43</v>
      </c>
      <c r="G32" s="425">
        <v>0</v>
      </c>
      <c r="H32" s="426"/>
      <c r="I32" s="105"/>
      <c r="J32" s="105">
        <v>0</v>
      </c>
      <c r="K32" s="27">
        <f>J32*G32</f>
        <v>0</v>
      </c>
      <c r="L32" s="369"/>
      <c r="M32" s="203" t="s">
        <v>142</v>
      </c>
      <c r="N32" s="208">
        <v>0</v>
      </c>
      <c r="O32" s="203" t="s">
        <v>142</v>
      </c>
      <c r="P32" s="208">
        <v>0</v>
      </c>
      <c r="Q32" s="203" t="s">
        <v>142</v>
      </c>
      <c r="R32" s="208">
        <v>0</v>
      </c>
    </row>
    <row r="33" spans="1:18" ht="10.5" thickBot="1">
      <c r="A33" s="429"/>
      <c r="B33" s="430"/>
      <c r="C33" s="430"/>
      <c r="D33" s="430"/>
      <c r="E33" s="430"/>
      <c r="F33" s="173" t="s">
        <v>43</v>
      </c>
      <c r="G33" s="431">
        <v>0</v>
      </c>
      <c r="H33" s="432"/>
      <c r="I33" s="110"/>
      <c r="J33" s="110">
        <v>0</v>
      </c>
      <c r="K33" s="27">
        <f t="shared" ref="K33" si="1">J33*G33</f>
        <v>0</v>
      </c>
      <c r="L33" s="369"/>
      <c r="M33" s="209" t="s">
        <v>143</v>
      </c>
      <c r="N33" s="210" t="e">
        <f>(N31/N32)/60*45</f>
        <v>#DIV/0!</v>
      </c>
      <c r="O33" s="209" t="s">
        <v>143</v>
      </c>
      <c r="P33" s="210" t="e">
        <f>(P31/P32)/60*45</f>
        <v>#DIV/0!</v>
      </c>
      <c r="Q33" s="209" t="s">
        <v>143</v>
      </c>
      <c r="R33" s="210" t="e">
        <f>(R31/R32)/60*45</f>
        <v>#DIV/0!</v>
      </c>
    </row>
    <row r="34" spans="1:18" ht="11" thickBot="1">
      <c r="A34" s="412" t="s">
        <v>44</v>
      </c>
      <c r="B34" s="413"/>
      <c r="C34" s="413"/>
      <c r="D34" s="413"/>
      <c r="E34" s="413"/>
      <c r="F34" s="414"/>
      <c r="G34" s="415">
        <f>SUM(G28:G33)</f>
        <v>0</v>
      </c>
      <c r="H34" s="415"/>
      <c r="I34" s="416"/>
      <c r="J34" s="416"/>
      <c r="K34" s="417"/>
      <c r="L34" s="89"/>
      <c r="M34" s="19"/>
    </row>
    <row r="35" spans="1:18" ht="10.5" customHeight="1" thickBot="1">
      <c r="A35" s="318" t="s">
        <v>45</v>
      </c>
      <c r="B35" s="319"/>
      <c r="C35" s="319"/>
      <c r="D35" s="319"/>
      <c r="E35" s="319"/>
      <c r="F35" s="193"/>
      <c r="G35" s="418">
        <v>0</v>
      </c>
      <c r="H35" s="419"/>
      <c r="I35" s="150" t="str">
        <f>IF(G34=0,"0",$G$35/$G$34)</f>
        <v>0</v>
      </c>
      <c r="J35" s="151">
        <v>0</v>
      </c>
      <c r="K35" s="152">
        <f>J35*G35</f>
        <v>0</v>
      </c>
      <c r="L35" s="89"/>
      <c r="M35" s="448" t="s">
        <v>144</v>
      </c>
      <c r="N35" s="449"/>
      <c r="O35" s="449"/>
      <c r="P35" s="449"/>
      <c r="Q35" s="449"/>
      <c r="R35" s="449"/>
    </row>
    <row r="36" spans="1:18">
      <c r="A36" s="420"/>
      <c r="B36" s="421"/>
      <c r="C36" s="421"/>
      <c r="D36" s="421"/>
      <c r="E36" s="421"/>
      <c r="F36" s="421"/>
      <c r="G36" s="422" t="s">
        <v>46</v>
      </c>
      <c r="H36" s="422"/>
      <c r="I36" s="422"/>
      <c r="J36" s="422"/>
      <c r="K36" s="85" t="str">
        <f>IF(G34=0,"0",K37/G34)</f>
        <v>0</v>
      </c>
      <c r="L36" s="89"/>
      <c r="M36" s="186"/>
    </row>
    <row r="37" spans="1:18" ht="11" thickBot="1">
      <c r="A37" s="291" t="s">
        <v>116</v>
      </c>
      <c r="B37" s="292"/>
      <c r="C37" s="292"/>
      <c r="D37" s="292"/>
      <c r="E37" s="292"/>
      <c r="F37" s="292"/>
      <c r="G37" s="32"/>
      <c r="H37" s="32"/>
      <c r="I37" s="32"/>
      <c r="J37" s="33"/>
      <c r="K37" s="34">
        <f>SUM(K28:K35)</f>
        <v>0</v>
      </c>
      <c r="L37" s="90" t="e">
        <f>$K$37/$K$129</f>
        <v>#DIV/0!</v>
      </c>
      <c r="M37" s="86"/>
    </row>
    <row r="38" spans="1:18" ht="11" thickBo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86"/>
    </row>
    <row r="39" spans="1:18" ht="11" thickBot="1">
      <c r="A39" s="251" t="s">
        <v>47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3"/>
      <c r="M39" s="86"/>
    </row>
    <row r="40" spans="1:18" ht="11" thickBot="1">
      <c r="A40" s="410" t="s">
        <v>48</v>
      </c>
      <c r="B40" s="407"/>
      <c r="C40" s="407"/>
      <c r="D40" s="407"/>
      <c r="E40" s="407"/>
      <c r="F40" s="407"/>
      <c r="G40" s="264">
        <v>0</v>
      </c>
      <c r="H40" s="265"/>
      <c r="I40" s="290"/>
      <c r="J40" s="290"/>
      <c r="K40" s="290"/>
      <c r="L40" s="35"/>
      <c r="M40" s="86"/>
    </row>
    <row r="41" spans="1:18" ht="20">
      <c r="A41" s="410" t="s">
        <v>49</v>
      </c>
      <c r="B41" s="407"/>
      <c r="C41" s="407"/>
      <c r="D41" s="407"/>
      <c r="E41" s="407"/>
      <c r="F41" s="407"/>
      <c r="G41" s="411">
        <f>$G$40*$J$18</f>
        <v>0</v>
      </c>
      <c r="H41" s="411"/>
      <c r="I41" s="182"/>
      <c r="J41" s="190" t="s">
        <v>50</v>
      </c>
      <c r="K41" s="36" t="str">
        <f>IF(OR(G40=0,J15=0),"0",G40/J15)</f>
        <v>0</v>
      </c>
      <c r="L41" s="35"/>
      <c r="M41" s="86"/>
    </row>
    <row r="42" spans="1:18" ht="10.5">
      <c r="A42" s="394" t="s">
        <v>51</v>
      </c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5"/>
      <c r="M42" s="86"/>
    </row>
    <row r="43" spans="1:18" ht="11" thickBot="1">
      <c r="A43" s="396" t="s">
        <v>52</v>
      </c>
      <c r="B43" s="397"/>
      <c r="C43" s="397"/>
      <c r="D43" s="397"/>
      <c r="E43" s="403"/>
      <c r="F43" s="403"/>
      <c r="G43" s="403"/>
      <c r="H43" s="403"/>
      <c r="I43" s="403"/>
      <c r="J43" s="398" t="s">
        <v>53</v>
      </c>
      <c r="K43" s="398"/>
      <c r="L43" s="35"/>
      <c r="M43" s="86"/>
    </row>
    <row r="44" spans="1:18" ht="11" thickBot="1">
      <c r="A44" s="37"/>
      <c r="B44" s="404">
        <v>0</v>
      </c>
      <c r="C44" s="405"/>
      <c r="D44" s="406"/>
      <c r="E44" s="407" t="s">
        <v>54</v>
      </c>
      <c r="F44" s="407"/>
      <c r="G44" s="408">
        <f>$B$44*G41</f>
        <v>0</v>
      </c>
      <c r="H44" s="409"/>
      <c r="I44" s="18"/>
      <c r="J44" s="111">
        <v>0</v>
      </c>
      <c r="K44" s="27">
        <f>$G$44*$J$44</f>
        <v>0</v>
      </c>
      <c r="L44" s="35"/>
      <c r="M44" s="86"/>
    </row>
    <row r="45" spans="1:18" ht="10.5">
      <c r="A45" s="394" t="s">
        <v>55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5"/>
      <c r="M45" s="86"/>
    </row>
    <row r="46" spans="1:18" ht="11" thickBot="1">
      <c r="A46" s="396" t="s">
        <v>128</v>
      </c>
      <c r="B46" s="397"/>
      <c r="C46" s="397"/>
      <c r="D46" s="397"/>
      <c r="E46" s="390"/>
      <c r="F46" s="390"/>
      <c r="G46" s="390"/>
      <c r="H46" s="390"/>
      <c r="I46" s="390"/>
      <c r="J46" s="398" t="s">
        <v>56</v>
      </c>
      <c r="K46" s="398"/>
      <c r="L46" s="35"/>
      <c r="M46" s="86"/>
    </row>
    <row r="47" spans="1:18" ht="11" thickBot="1">
      <c r="A47" s="38"/>
      <c r="B47" s="399">
        <v>0</v>
      </c>
      <c r="C47" s="400"/>
      <c r="D47" s="401"/>
      <c r="E47" s="39"/>
      <c r="F47" s="358" t="s">
        <v>57</v>
      </c>
      <c r="G47" s="358"/>
      <c r="H47" s="358"/>
      <c r="I47" s="402"/>
      <c r="J47" s="111">
        <v>0</v>
      </c>
      <c r="K47" s="40">
        <f>$G$41*$J$47</f>
        <v>0</v>
      </c>
      <c r="L47" s="90" t="e">
        <f>($K$44+$K$47)/$K$129</f>
        <v>#DIV/0!</v>
      </c>
      <c r="M47" s="86"/>
    </row>
    <row r="48" spans="1:18" ht="11" thickBo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86"/>
    </row>
    <row r="49" spans="1:14" ht="10.5">
      <c r="A49" s="251" t="s">
        <v>117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3"/>
      <c r="M49" s="86"/>
    </row>
    <row r="50" spans="1:14" ht="50.5" thickBot="1">
      <c r="A50" s="389"/>
      <c r="B50" s="390"/>
      <c r="C50" s="390"/>
      <c r="D50" s="390"/>
      <c r="E50" s="390"/>
      <c r="F50" s="195" t="s">
        <v>58</v>
      </c>
      <c r="G50" s="391" t="s">
        <v>59</v>
      </c>
      <c r="H50" s="391"/>
      <c r="I50" s="192" t="s">
        <v>60</v>
      </c>
      <c r="J50" s="140" t="s">
        <v>61</v>
      </c>
      <c r="K50" s="195" t="s">
        <v>62</v>
      </c>
      <c r="L50" s="88"/>
      <c r="M50" s="293" t="s">
        <v>63</v>
      </c>
      <c r="N50" s="294"/>
    </row>
    <row r="51" spans="1:14" ht="10.5" customHeight="1" thickBot="1">
      <c r="A51" s="304" t="s">
        <v>64</v>
      </c>
      <c r="B51" s="304"/>
      <c r="C51" s="304"/>
      <c r="D51" s="304"/>
      <c r="E51" s="305"/>
      <c r="F51" s="154">
        <v>0</v>
      </c>
      <c r="G51" s="392">
        <v>0</v>
      </c>
      <c r="H51" s="393"/>
      <c r="I51" s="142" t="str">
        <f>IF(OR(F51=0,I16=0),"0",F51/I16)</f>
        <v>0</v>
      </c>
      <c r="J51" s="143" t="str">
        <f>IF(OR(F51=0,G16=0),"0",F51/G16)</f>
        <v>0</v>
      </c>
      <c r="K51" s="144">
        <f>$G$51*$F$51</f>
        <v>0</v>
      </c>
      <c r="L51" s="141"/>
      <c r="M51" s="293"/>
      <c r="N51" s="294"/>
    </row>
    <row r="52" spans="1:14" ht="12.5" customHeight="1">
      <c r="A52" s="269"/>
      <c r="B52" s="269"/>
      <c r="C52" s="269"/>
      <c r="D52" s="269"/>
      <c r="E52" s="269"/>
      <c r="F52" s="388"/>
      <c r="G52" s="388"/>
      <c r="H52" s="388"/>
      <c r="I52" s="388"/>
      <c r="J52" s="388"/>
      <c r="K52" s="388"/>
      <c r="L52" s="28"/>
      <c r="M52" s="86"/>
    </row>
    <row r="53" spans="1:14" ht="10.5">
      <c r="A53" s="385"/>
      <c r="B53" s="386"/>
      <c r="C53" s="386"/>
      <c r="D53" s="386"/>
      <c r="E53" s="386"/>
      <c r="F53" s="386"/>
      <c r="G53" s="312" t="s">
        <v>65</v>
      </c>
      <c r="H53" s="312"/>
      <c r="I53" s="312"/>
      <c r="J53" s="312"/>
      <c r="K53" s="112" t="str">
        <f>IF(OR(K54=0,J18=0,G14=0),"0",K54/J18/G14)</f>
        <v>0</v>
      </c>
      <c r="L53" s="28"/>
      <c r="M53" s="86"/>
    </row>
    <row r="54" spans="1:14" ht="11" thickBot="1">
      <c r="A54" s="291" t="s">
        <v>116</v>
      </c>
      <c r="B54" s="292"/>
      <c r="C54" s="292"/>
      <c r="D54" s="292"/>
      <c r="E54" s="292"/>
      <c r="F54" s="292"/>
      <c r="G54" s="292"/>
      <c r="H54" s="292"/>
      <c r="I54" s="292"/>
      <c r="J54" s="359"/>
      <c r="K54" s="34">
        <f>SUM($K$51:$K$52)</f>
        <v>0</v>
      </c>
      <c r="L54" s="90" t="e">
        <f>$K$54/$K$129</f>
        <v>#DIV/0!</v>
      </c>
      <c r="M54" s="86"/>
    </row>
    <row r="55" spans="1:14" ht="11" thickBot="1">
      <c r="A55" s="387"/>
      <c r="B55" s="387"/>
      <c r="C55" s="387"/>
      <c r="D55" s="387"/>
      <c r="E55" s="387"/>
      <c r="F55" s="387"/>
      <c r="G55" s="387"/>
      <c r="H55" s="387"/>
      <c r="I55" s="387"/>
      <c r="J55" s="387"/>
      <c r="K55" s="387"/>
      <c r="L55" s="387"/>
      <c r="M55" s="86"/>
    </row>
    <row r="56" spans="1:14" ht="10.5">
      <c r="A56" s="251" t="s">
        <v>118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3"/>
      <c r="M56" s="86"/>
    </row>
    <row r="57" spans="1:14" ht="10.5">
      <c r="A57" s="42"/>
      <c r="B57" s="43"/>
      <c r="C57" s="43"/>
      <c r="D57" s="43"/>
      <c r="E57" s="43"/>
      <c r="F57" s="191" t="s">
        <v>31</v>
      </c>
      <c r="G57" s="380" t="s">
        <v>66</v>
      </c>
      <c r="H57" s="380"/>
      <c r="I57" s="380"/>
      <c r="J57" s="94" t="s">
        <v>67</v>
      </c>
      <c r="K57" s="44"/>
      <c r="L57" s="28"/>
      <c r="M57" s="86"/>
    </row>
    <row r="58" spans="1:14" ht="11" thickBot="1">
      <c r="A58" s="42"/>
      <c r="B58" s="43"/>
      <c r="C58" s="43"/>
      <c r="D58" s="43"/>
      <c r="E58" s="43"/>
      <c r="F58" s="381" t="s">
        <v>68</v>
      </c>
      <c r="G58" s="382"/>
      <c r="H58" s="382"/>
      <c r="I58" s="383"/>
      <c r="J58" s="45"/>
      <c r="K58" s="45"/>
      <c r="L58" s="28"/>
      <c r="M58" s="293" t="s">
        <v>69</v>
      </c>
    </row>
    <row r="59" spans="1:14" ht="10.5">
      <c r="A59" s="318" t="s">
        <v>70</v>
      </c>
      <c r="B59" s="319"/>
      <c r="C59" s="319"/>
      <c r="D59" s="319"/>
      <c r="E59" s="319"/>
      <c r="F59" s="168"/>
      <c r="G59" s="384"/>
      <c r="H59" s="384"/>
      <c r="I59" s="384"/>
      <c r="J59" s="169">
        <v>0</v>
      </c>
      <c r="K59" s="27">
        <f t="shared" ref="K59:K72" si="2">IF(F59="",1,F59)*IF(G59="",1,G59)*IF(J59="",1,J59)</f>
        <v>0</v>
      </c>
      <c r="L59" s="28"/>
      <c r="M59" s="293"/>
    </row>
    <row r="60" spans="1:14" ht="10.5">
      <c r="A60" s="318" t="s">
        <v>71</v>
      </c>
      <c r="B60" s="319"/>
      <c r="C60" s="319"/>
      <c r="D60" s="319"/>
      <c r="E60" s="319"/>
      <c r="F60" s="155"/>
      <c r="G60" s="375"/>
      <c r="H60" s="375"/>
      <c r="I60" s="375"/>
      <c r="J60" s="156">
        <v>0</v>
      </c>
      <c r="K60" s="27">
        <f t="shared" si="2"/>
        <v>0</v>
      </c>
      <c r="L60" s="28"/>
      <c r="M60" s="86"/>
    </row>
    <row r="61" spans="1:14" ht="10.5">
      <c r="A61" s="318" t="s">
        <v>72</v>
      </c>
      <c r="B61" s="319"/>
      <c r="C61" s="319"/>
      <c r="D61" s="319"/>
      <c r="E61" s="319"/>
      <c r="F61" s="155"/>
      <c r="G61" s="375"/>
      <c r="H61" s="375"/>
      <c r="I61" s="375"/>
      <c r="J61" s="156">
        <v>0</v>
      </c>
      <c r="K61" s="27">
        <f t="shared" si="2"/>
        <v>0</v>
      </c>
      <c r="L61" s="28"/>
      <c r="M61" s="86"/>
    </row>
    <row r="62" spans="1:14" ht="10.5">
      <c r="A62" s="318" t="s">
        <v>73</v>
      </c>
      <c r="B62" s="319"/>
      <c r="C62" s="319"/>
      <c r="D62" s="319"/>
      <c r="E62" s="376"/>
      <c r="F62" s="155"/>
      <c r="G62" s="377"/>
      <c r="H62" s="378"/>
      <c r="I62" s="379"/>
      <c r="J62" s="156">
        <v>0</v>
      </c>
      <c r="K62" s="27">
        <f t="shared" si="2"/>
        <v>0</v>
      </c>
      <c r="L62" s="28"/>
      <c r="M62" s="86"/>
    </row>
    <row r="63" spans="1:14" ht="10.5">
      <c r="A63" s="318"/>
      <c r="B63" s="319"/>
      <c r="C63" s="319"/>
      <c r="D63" s="319"/>
      <c r="E63" s="376"/>
      <c r="F63" s="155"/>
      <c r="G63" s="377"/>
      <c r="H63" s="378"/>
      <c r="I63" s="379"/>
      <c r="J63" s="156">
        <v>0</v>
      </c>
      <c r="K63" s="27">
        <f t="shared" si="2"/>
        <v>0</v>
      </c>
      <c r="L63" s="28"/>
      <c r="M63" s="86"/>
    </row>
    <row r="64" spans="1:14" ht="10.5">
      <c r="A64" s="318"/>
      <c r="B64" s="319"/>
      <c r="C64" s="319"/>
      <c r="D64" s="319"/>
      <c r="E64" s="376"/>
      <c r="F64" s="155"/>
      <c r="G64" s="377"/>
      <c r="H64" s="378"/>
      <c r="I64" s="379"/>
      <c r="J64" s="156">
        <v>0</v>
      </c>
      <c r="K64" s="27">
        <f t="shared" si="2"/>
        <v>0</v>
      </c>
      <c r="L64" s="28"/>
      <c r="M64" s="86"/>
    </row>
    <row r="65" spans="1:15" ht="10.5">
      <c r="A65" s="318" t="s">
        <v>74</v>
      </c>
      <c r="B65" s="319"/>
      <c r="C65" s="319"/>
      <c r="D65" s="319"/>
      <c r="E65" s="319"/>
      <c r="F65" s="155"/>
      <c r="G65" s="375"/>
      <c r="H65" s="375"/>
      <c r="I65" s="375"/>
      <c r="J65" s="156">
        <v>0</v>
      </c>
      <c r="K65" s="27">
        <f t="shared" si="2"/>
        <v>0</v>
      </c>
      <c r="L65" s="28"/>
      <c r="M65" s="86"/>
    </row>
    <row r="66" spans="1:15" ht="10.5">
      <c r="A66" s="318" t="s">
        <v>75</v>
      </c>
      <c r="B66" s="319"/>
      <c r="C66" s="319"/>
      <c r="D66" s="319"/>
      <c r="E66" s="319"/>
      <c r="F66" s="155"/>
      <c r="G66" s="375"/>
      <c r="H66" s="375"/>
      <c r="I66" s="375"/>
      <c r="J66" s="156">
        <v>0</v>
      </c>
      <c r="K66" s="27">
        <f t="shared" si="2"/>
        <v>0</v>
      </c>
      <c r="L66" s="28"/>
      <c r="M66" s="86"/>
    </row>
    <row r="67" spans="1:15" ht="10.5">
      <c r="A67" s="318" t="s">
        <v>76</v>
      </c>
      <c r="B67" s="319"/>
      <c r="C67" s="319"/>
      <c r="D67" s="319"/>
      <c r="E67" s="319"/>
      <c r="F67" s="155"/>
      <c r="G67" s="375"/>
      <c r="H67" s="375"/>
      <c r="I67" s="375"/>
      <c r="J67" s="156">
        <v>0</v>
      </c>
      <c r="K67" s="27">
        <f t="shared" si="2"/>
        <v>0</v>
      </c>
      <c r="L67" s="28"/>
      <c r="M67" s="86"/>
    </row>
    <row r="68" spans="1:15" ht="10.5">
      <c r="A68" s="318" t="s">
        <v>77</v>
      </c>
      <c r="B68" s="319"/>
      <c r="C68" s="319"/>
      <c r="D68" s="319"/>
      <c r="E68" s="319"/>
      <c r="F68" s="155"/>
      <c r="G68" s="375"/>
      <c r="H68" s="375"/>
      <c r="I68" s="375"/>
      <c r="J68" s="156">
        <v>0</v>
      </c>
      <c r="K68" s="27">
        <f t="shared" si="2"/>
        <v>0</v>
      </c>
      <c r="L68" s="28"/>
      <c r="M68" s="86"/>
    </row>
    <row r="69" spans="1:15" ht="10.5">
      <c r="A69" s="318" t="s">
        <v>0</v>
      </c>
      <c r="B69" s="319"/>
      <c r="C69" s="319"/>
      <c r="D69" s="319"/>
      <c r="E69" s="319"/>
      <c r="F69" s="155"/>
      <c r="G69" s="375"/>
      <c r="H69" s="375"/>
      <c r="I69" s="375"/>
      <c r="J69" s="156">
        <v>0</v>
      </c>
      <c r="K69" s="27">
        <f t="shared" si="2"/>
        <v>0</v>
      </c>
      <c r="L69" s="28"/>
      <c r="M69" s="86"/>
    </row>
    <row r="70" spans="1:15" ht="10.5">
      <c r="A70" s="363"/>
      <c r="B70" s="363"/>
      <c r="C70" s="363"/>
      <c r="D70" s="363"/>
      <c r="E70" s="26"/>
      <c r="F70" s="155"/>
      <c r="G70" s="375"/>
      <c r="H70" s="375"/>
      <c r="I70" s="375"/>
      <c r="J70" s="156">
        <v>0</v>
      </c>
      <c r="K70" s="27">
        <f t="shared" si="2"/>
        <v>0</v>
      </c>
      <c r="L70" s="28"/>
      <c r="M70" s="86"/>
    </row>
    <row r="71" spans="1:15" ht="10.5">
      <c r="A71" s="363"/>
      <c r="B71" s="363"/>
      <c r="C71" s="363"/>
      <c r="D71" s="363"/>
      <c r="E71" s="26"/>
      <c r="F71" s="155"/>
      <c r="G71" s="375"/>
      <c r="H71" s="375"/>
      <c r="I71" s="375"/>
      <c r="J71" s="156">
        <v>0</v>
      </c>
      <c r="K71" s="27">
        <f t="shared" si="2"/>
        <v>0</v>
      </c>
      <c r="L71" s="28"/>
      <c r="M71" s="86"/>
    </row>
    <row r="72" spans="1:15" ht="11" thickBot="1">
      <c r="A72" s="363"/>
      <c r="B72" s="363"/>
      <c r="C72" s="363"/>
      <c r="D72" s="363"/>
      <c r="E72" s="26"/>
      <c r="F72" s="157"/>
      <c r="G72" s="364"/>
      <c r="H72" s="364"/>
      <c r="I72" s="364"/>
      <c r="J72" s="158">
        <v>0</v>
      </c>
      <c r="K72" s="27">
        <f t="shared" si="2"/>
        <v>0</v>
      </c>
      <c r="L72" s="28"/>
      <c r="M72" s="86"/>
    </row>
    <row r="73" spans="1:15" ht="10.5">
      <c r="A73" s="365" t="s">
        <v>116</v>
      </c>
      <c r="B73" s="362"/>
      <c r="C73" s="362"/>
      <c r="D73" s="362"/>
      <c r="E73" s="362"/>
      <c r="F73" s="362"/>
      <c r="G73" s="362"/>
      <c r="H73" s="362"/>
      <c r="I73" s="362"/>
      <c r="J73" s="366"/>
      <c r="K73" s="46">
        <f>SUM($K$59:$K$72)</f>
        <v>0</v>
      </c>
      <c r="L73" s="95" t="e">
        <f>$K$73/$K$129</f>
        <v>#DIV/0!</v>
      </c>
      <c r="M73" s="86"/>
    </row>
    <row r="74" spans="1:15" ht="11" thickBot="1">
      <c r="A74" s="367" t="s">
        <v>78</v>
      </c>
      <c r="B74" s="368"/>
      <c r="C74" s="368"/>
      <c r="D74" s="368"/>
      <c r="E74" s="368"/>
      <c r="F74" s="368"/>
      <c r="G74" s="368"/>
      <c r="H74" s="368"/>
      <c r="I74" s="368"/>
      <c r="J74" s="368"/>
      <c r="K74" s="96" t="str">
        <f>IF(OR(K73=0,J18=0,J21=0),"0",K73/J18/J21)</f>
        <v>0</v>
      </c>
      <c r="L74" s="90"/>
      <c r="M74" s="86"/>
    </row>
    <row r="75" spans="1:15" ht="11" thickBot="1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86"/>
    </row>
    <row r="76" spans="1:15" ht="11" thickBot="1">
      <c r="A76" s="251" t="s">
        <v>119</v>
      </c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3"/>
      <c r="M76" s="86"/>
    </row>
    <row r="77" spans="1:15" ht="11" customHeight="1" thickBot="1">
      <c r="A77" s="470" t="s">
        <v>79</v>
      </c>
      <c r="B77" s="471"/>
      <c r="C77" s="471"/>
      <c r="D77" s="472" t="s">
        <v>43</v>
      </c>
      <c r="E77" s="472"/>
      <c r="F77" s="473"/>
      <c r="G77" s="264"/>
      <c r="H77" s="265"/>
      <c r="I77" s="474" t="s">
        <v>80</v>
      </c>
      <c r="J77" s="159">
        <v>0</v>
      </c>
      <c r="K77" s="475">
        <f>J77*G77</f>
        <v>0</v>
      </c>
      <c r="L77" s="369" t="s">
        <v>132</v>
      </c>
      <c r="M77" s="86"/>
    </row>
    <row r="78" spans="1:15" ht="12">
      <c r="A78" s="470"/>
      <c r="B78" s="471"/>
      <c r="C78" s="471"/>
      <c r="D78" s="476" t="s">
        <v>81</v>
      </c>
      <c r="E78" s="160"/>
      <c r="F78" s="477"/>
      <c r="G78" s="478"/>
      <c r="H78" s="478"/>
      <c r="I78" s="478"/>
      <c r="J78" s="479"/>
      <c r="K78" s="135"/>
      <c r="L78" s="369"/>
      <c r="M78" s="211" t="s">
        <v>145</v>
      </c>
    </row>
    <row r="79" spans="1:15">
      <c r="A79" s="470"/>
      <c r="B79" s="471"/>
      <c r="C79" s="471"/>
      <c r="D79" s="472"/>
      <c r="E79" s="472"/>
      <c r="F79" s="472"/>
      <c r="G79" s="480"/>
      <c r="H79" s="480"/>
      <c r="I79" s="481"/>
      <c r="J79" s="482"/>
      <c r="K79" s="483"/>
      <c r="L79" s="369"/>
      <c r="M79" s="212" t="s">
        <v>146</v>
      </c>
    </row>
    <row r="80" spans="1:15" ht="10.5" thickBot="1">
      <c r="A80" s="261"/>
      <c r="B80" s="262"/>
      <c r="C80" s="262"/>
      <c r="D80" s="262"/>
      <c r="E80" s="262"/>
      <c r="F80" s="262"/>
      <c r="G80" s="262"/>
      <c r="H80" s="262"/>
      <c r="I80" s="262"/>
      <c r="J80" s="262"/>
      <c r="K80" s="263"/>
      <c r="L80" s="369"/>
      <c r="M80" s="213" t="s">
        <v>147</v>
      </c>
      <c r="N80" s="214" t="s">
        <v>148</v>
      </c>
      <c r="O80" s="215">
        <v>0</v>
      </c>
    </row>
    <row r="81" spans="1:15" ht="10.5" customHeight="1" thickBot="1">
      <c r="A81" s="470" t="s">
        <v>82</v>
      </c>
      <c r="B81" s="471"/>
      <c r="C81" s="471"/>
      <c r="D81" s="472" t="s">
        <v>43</v>
      </c>
      <c r="E81" s="472"/>
      <c r="F81" s="473"/>
      <c r="G81" s="264"/>
      <c r="H81" s="265"/>
      <c r="I81" s="474" t="s">
        <v>80</v>
      </c>
      <c r="J81" s="159">
        <v>0</v>
      </c>
      <c r="K81" s="475">
        <f>J81*G81</f>
        <v>0</v>
      </c>
      <c r="L81" s="369"/>
      <c r="M81" s="214" t="s">
        <v>149</v>
      </c>
      <c r="N81" s="214" t="s">
        <v>150</v>
      </c>
      <c r="O81" s="216">
        <v>0</v>
      </c>
    </row>
    <row r="82" spans="1:15" ht="12">
      <c r="A82" s="470"/>
      <c r="B82" s="471"/>
      <c r="C82" s="471"/>
      <c r="D82" s="476" t="s">
        <v>81</v>
      </c>
      <c r="E82" s="485"/>
      <c r="F82" s="477"/>
      <c r="G82" s="478"/>
      <c r="H82" s="478"/>
      <c r="I82" s="478"/>
      <c r="J82" s="479"/>
      <c r="K82" s="135"/>
      <c r="L82" s="369"/>
      <c r="M82" s="214"/>
      <c r="N82" s="217" t="s">
        <v>151</v>
      </c>
      <c r="O82" s="218" t="e">
        <f>O80/O81</f>
        <v>#DIV/0!</v>
      </c>
    </row>
    <row r="83" spans="1:15">
      <c r="A83" s="470"/>
      <c r="B83" s="471"/>
      <c r="C83" s="471"/>
      <c r="D83" s="472"/>
      <c r="E83" s="472"/>
      <c r="F83" s="472"/>
      <c r="G83" s="480"/>
      <c r="H83" s="480"/>
      <c r="I83" s="481"/>
      <c r="J83" s="482"/>
      <c r="K83" s="483"/>
      <c r="L83" s="369"/>
      <c r="M83" s="214" t="s">
        <v>152</v>
      </c>
      <c r="N83" s="214" t="s">
        <v>150</v>
      </c>
      <c r="O83" s="216">
        <v>0</v>
      </c>
    </row>
    <row r="84" spans="1:15" ht="10.5" thickBot="1">
      <c r="A84" s="486"/>
      <c r="B84" s="487"/>
      <c r="C84" s="487"/>
      <c r="D84" s="487"/>
      <c r="E84" s="487"/>
      <c r="F84" s="487"/>
      <c r="G84" s="487"/>
      <c r="H84" s="487"/>
      <c r="I84" s="487"/>
      <c r="J84" s="487"/>
      <c r="K84" s="488"/>
      <c r="L84" s="369"/>
      <c r="M84" s="214" t="s">
        <v>153</v>
      </c>
      <c r="N84" s="214" t="s">
        <v>154</v>
      </c>
      <c r="O84" s="219" t="e">
        <f>O83*O82</f>
        <v>#DIV/0!</v>
      </c>
    </row>
    <row r="85" spans="1:15" ht="13" customHeight="1" thickBot="1">
      <c r="A85" s="271"/>
      <c r="B85" s="272"/>
      <c r="C85" s="273"/>
      <c r="D85" s="489"/>
      <c r="E85" s="490"/>
      <c r="F85" s="479" t="s">
        <v>43</v>
      </c>
      <c r="G85" s="264"/>
      <c r="H85" s="265"/>
      <c r="I85" s="484" t="s">
        <v>80</v>
      </c>
      <c r="J85" s="159">
        <v>0</v>
      </c>
      <c r="K85" s="491">
        <f>G85*J85</f>
        <v>0</v>
      </c>
      <c r="L85" s="369"/>
      <c r="M85" s="220" t="s">
        <v>155</v>
      </c>
      <c r="N85" s="220" t="s">
        <v>156</v>
      </c>
      <c r="O85" s="221" t="e">
        <f>O84/$G$76</f>
        <v>#DIV/0!</v>
      </c>
    </row>
    <row r="86" spans="1:15" ht="21" customHeight="1">
      <c r="A86" s="274"/>
      <c r="B86" s="492"/>
      <c r="C86" s="275"/>
      <c r="D86" s="489" t="s">
        <v>81</v>
      </c>
      <c r="E86" s="161"/>
      <c r="F86" s="477"/>
      <c r="G86" s="478"/>
      <c r="H86" s="478"/>
      <c r="I86" s="478"/>
      <c r="J86" s="479"/>
      <c r="K86" s="135"/>
      <c r="L86" s="369"/>
      <c r="M86" s="19"/>
    </row>
    <row r="87" spans="1:15" ht="13" customHeight="1" thickBot="1">
      <c r="A87" s="276"/>
      <c r="B87" s="277"/>
      <c r="C87" s="278"/>
      <c r="D87" s="489"/>
      <c r="E87" s="490"/>
      <c r="F87" s="479"/>
      <c r="G87" s="480"/>
      <c r="H87" s="480"/>
      <c r="I87" s="481"/>
      <c r="J87" s="482"/>
      <c r="K87" s="483"/>
      <c r="L87" s="369"/>
      <c r="M87" s="222" t="s">
        <v>157</v>
      </c>
      <c r="N87" s="148" t="s">
        <v>158</v>
      </c>
    </row>
    <row r="88" spans="1:15" ht="13" customHeight="1" thickBot="1">
      <c r="A88" s="268"/>
      <c r="B88" s="493"/>
      <c r="C88" s="493"/>
      <c r="D88" s="493"/>
      <c r="E88" s="493"/>
      <c r="F88" s="493"/>
      <c r="G88" s="493"/>
      <c r="H88" s="493"/>
      <c r="I88" s="493"/>
      <c r="J88" s="493"/>
      <c r="K88" s="270"/>
      <c r="L88" s="369"/>
      <c r="M88" s="213" t="s">
        <v>147</v>
      </c>
      <c r="N88" s="214" t="s">
        <v>148</v>
      </c>
      <c r="O88" s="215">
        <v>0</v>
      </c>
    </row>
    <row r="89" spans="1:15" ht="13" customHeight="1" thickBot="1">
      <c r="A89" s="271"/>
      <c r="B89" s="272"/>
      <c r="C89" s="273"/>
      <c r="D89" s="489"/>
      <c r="E89" s="490"/>
      <c r="F89" s="479" t="s">
        <v>43</v>
      </c>
      <c r="G89" s="264"/>
      <c r="H89" s="265"/>
      <c r="I89" s="484"/>
      <c r="J89" s="159">
        <v>0</v>
      </c>
      <c r="K89" s="491">
        <f>G89*J89</f>
        <v>0</v>
      </c>
      <c r="L89" s="369"/>
      <c r="M89" s="214" t="s">
        <v>159</v>
      </c>
      <c r="N89" s="214" t="s">
        <v>150</v>
      </c>
      <c r="O89" s="216">
        <v>0</v>
      </c>
    </row>
    <row r="90" spans="1:15" ht="12">
      <c r="A90" s="274"/>
      <c r="B90" s="492"/>
      <c r="C90" s="275"/>
      <c r="D90" s="489" t="s">
        <v>81</v>
      </c>
      <c r="E90" s="161"/>
      <c r="F90" s="477"/>
      <c r="G90" s="478"/>
      <c r="H90" s="478"/>
      <c r="I90" s="478"/>
      <c r="J90" s="479"/>
      <c r="K90" s="135"/>
      <c r="L90" s="369"/>
      <c r="M90" s="214"/>
      <c r="N90" s="217" t="s">
        <v>151</v>
      </c>
      <c r="O90" s="218" t="e">
        <f>O88/O89</f>
        <v>#DIV/0!</v>
      </c>
    </row>
    <row r="91" spans="1:15" ht="13" customHeight="1" thickBot="1">
      <c r="A91" s="276"/>
      <c r="B91" s="277"/>
      <c r="C91" s="278"/>
      <c r="D91" s="489"/>
      <c r="E91" s="490"/>
      <c r="F91" s="479"/>
      <c r="G91" s="480"/>
      <c r="H91" s="480"/>
      <c r="I91" s="481"/>
      <c r="J91" s="482"/>
      <c r="K91" s="483"/>
      <c r="L91" s="369"/>
      <c r="M91" s="214" t="s">
        <v>152</v>
      </c>
      <c r="N91" s="214" t="s">
        <v>150</v>
      </c>
      <c r="O91" s="216">
        <v>0</v>
      </c>
    </row>
    <row r="92" spans="1:15" ht="13" customHeight="1" thickBot="1">
      <c r="A92" s="268"/>
      <c r="B92" s="493"/>
      <c r="C92" s="493"/>
      <c r="D92" s="493"/>
      <c r="E92" s="493"/>
      <c r="F92" s="493"/>
      <c r="G92" s="493"/>
      <c r="H92" s="493"/>
      <c r="I92" s="493"/>
      <c r="J92" s="493"/>
      <c r="K92" s="270"/>
      <c r="L92" s="369"/>
      <c r="M92" s="214" t="s">
        <v>153</v>
      </c>
      <c r="N92" s="214" t="s">
        <v>154</v>
      </c>
      <c r="O92" s="219" t="e">
        <f>O91*O90</f>
        <v>#DIV/0!</v>
      </c>
    </row>
    <row r="93" spans="1:15" ht="13" customHeight="1" thickBot="1">
      <c r="A93" s="370"/>
      <c r="B93" s="371"/>
      <c r="C93" s="372"/>
      <c r="D93" s="476"/>
      <c r="E93" s="490"/>
      <c r="F93" s="479" t="s">
        <v>43</v>
      </c>
      <c r="G93" s="266"/>
      <c r="H93" s="267"/>
      <c r="I93" s="484"/>
      <c r="J93" s="159">
        <v>0</v>
      </c>
      <c r="K93" s="491">
        <f>G93*J93</f>
        <v>0</v>
      </c>
      <c r="L93" s="369"/>
      <c r="M93" s="220" t="s">
        <v>155</v>
      </c>
      <c r="N93" s="220" t="s">
        <v>156</v>
      </c>
      <c r="O93" s="221" t="e">
        <f>O92/$G$80</f>
        <v>#DIV/0!</v>
      </c>
    </row>
    <row r="94" spans="1:15" ht="12">
      <c r="A94" s="373"/>
      <c r="B94" s="492"/>
      <c r="C94" s="374"/>
      <c r="D94" s="476" t="s">
        <v>81</v>
      </c>
      <c r="E94" s="161"/>
      <c r="F94" s="477"/>
      <c r="G94" s="478"/>
      <c r="H94" s="478"/>
      <c r="I94" s="478"/>
      <c r="J94" s="479"/>
      <c r="K94" s="135"/>
      <c r="L94" s="369"/>
      <c r="M94" s="19"/>
    </row>
    <row r="95" spans="1:15" ht="12.5" customHeight="1">
      <c r="A95" s="373"/>
      <c r="B95" s="492"/>
      <c r="C95" s="374"/>
      <c r="D95" s="494"/>
      <c r="E95" s="494"/>
      <c r="F95" s="479"/>
      <c r="G95" s="480"/>
      <c r="H95" s="480"/>
      <c r="I95" s="481"/>
      <c r="J95" s="482"/>
      <c r="K95" s="483"/>
      <c r="L95" s="89"/>
      <c r="M95" s="223" t="s">
        <v>160</v>
      </c>
    </row>
    <row r="96" spans="1:15" ht="10.5" customHeight="1" thickBot="1">
      <c r="A96" s="495" t="s">
        <v>116</v>
      </c>
      <c r="B96" s="495"/>
      <c r="C96" s="495"/>
      <c r="D96" s="495"/>
      <c r="E96" s="495"/>
      <c r="F96" s="495"/>
      <c r="G96" s="495"/>
      <c r="H96" s="495"/>
      <c r="I96" s="495"/>
      <c r="J96" s="495"/>
      <c r="K96" s="496">
        <f>SUM(K77,K81,K85,K89,K93)</f>
        <v>0</v>
      </c>
      <c r="L96" s="90" t="e">
        <f>$K$96/$K$129</f>
        <v>#DIV/0!</v>
      </c>
      <c r="M96" s="19"/>
    </row>
    <row r="97" spans="1:16" ht="11" thickBot="1">
      <c r="A97" s="250"/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86"/>
    </row>
    <row r="98" spans="1:16" ht="11" customHeight="1" thickBot="1">
      <c r="A98" s="251" t="s">
        <v>83</v>
      </c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3"/>
      <c r="M98" s="293" t="s">
        <v>84</v>
      </c>
      <c r="N98" s="294"/>
      <c r="O98" s="294"/>
      <c r="P98" s="294"/>
    </row>
    <row r="99" spans="1:16" ht="25.5" customHeight="1" thickBot="1">
      <c r="A99" s="254"/>
      <c r="B99" s="255"/>
      <c r="C99" s="256"/>
      <c r="D99" s="25"/>
      <c r="E99" s="26"/>
      <c r="F99" s="193" t="s">
        <v>31</v>
      </c>
      <c r="G99" s="257">
        <v>0</v>
      </c>
      <c r="H99" s="258"/>
      <c r="I99" s="47" t="s">
        <v>17</v>
      </c>
      <c r="J99" s="109">
        <v>0</v>
      </c>
      <c r="K99" s="27">
        <f>$G$99*$J$99</f>
        <v>0</v>
      </c>
      <c r="L99" s="324" t="s">
        <v>132</v>
      </c>
      <c r="M99" s="293"/>
      <c r="N99" s="294"/>
      <c r="O99" s="294"/>
      <c r="P99" s="294"/>
    </row>
    <row r="100" spans="1:16" ht="21" customHeight="1" thickBot="1">
      <c r="A100" s="254"/>
      <c r="B100" s="255"/>
      <c r="C100" s="256"/>
      <c r="D100" s="26"/>
      <c r="E100" s="26"/>
      <c r="F100" s="193" t="s">
        <v>31</v>
      </c>
      <c r="G100" s="259">
        <v>0</v>
      </c>
      <c r="H100" s="260"/>
      <c r="I100" s="47" t="s">
        <v>17</v>
      </c>
      <c r="J100" s="110">
        <v>0</v>
      </c>
      <c r="K100" s="27">
        <f>$G$100*$J$100</f>
        <v>0</v>
      </c>
      <c r="L100" s="324"/>
      <c r="M100" s="293"/>
      <c r="N100" s="294"/>
      <c r="O100" s="294"/>
      <c r="P100" s="294"/>
    </row>
    <row r="101" spans="1:16" ht="11" thickBot="1">
      <c r="A101" s="291" t="s">
        <v>116</v>
      </c>
      <c r="B101" s="292"/>
      <c r="C101" s="292"/>
      <c r="D101" s="292"/>
      <c r="E101" s="292"/>
      <c r="F101" s="292"/>
      <c r="G101" s="292"/>
      <c r="H101" s="292"/>
      <c r="I101" s="292"/>
      <c r="J101" s="359"/>
      <c r="K101" s="48">
        <f>SUM(K99:K100)</f>
        <v>0</v>
      </c>
      <c r="L101" s="90" t="e">
        <f>$K$101/$K$129</f>
        <v>#DIV/0!</v>
      </c>
      <c r="M101" s="86"/>
    </row>
    <row r="102" spans="1:16" ht="11" thickBot="1">
      <c r="A102" s="250"/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86"/>
    </row>
    <row r="103" spans="1:16" ht="11" thickBot="1">
      <c r="A103" s="251" t="s">
        <v>85</v>
      </c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3"/>
      <c r="M103" s="86"/>
    </row>
    <row r="104" spans="1:16" ht="10.5">
      <c r="A104" s="318" t="s">
        <v>1</v>
      </c>
      <c r="B104" s="319"/>
      <c r="C104" s="319"/>
      <c r="D104" s="319"/>
      <c r="E104" s="319"/>
      <c r="F104" s="319"/>
      <c r="G104" s="360" t="s">
        <v>86</v>
      </c>
      <c r="H104" s="360"/>
      <c r="I104" s="360"/>
      <c r="J104" s="360"/>
      <c r="K104" s="145">
        <v>0</v>
      </c>
      <c r="L104" s="97" t="e">
        <f>$K$104/$K$129</f>
        <v>#DIV/0!</v>
      </c>
      <c r="M104" s="223" t="s">
        <v>162</v>
      </c>
    </row>
    <row r="105" spans="1:16" ht="10.5">
      <c r="A105" s="361" t="s">
        <v>87</v>
      </c>
      <c r="B105" s="362"/>
      <c r="C105" s="362"/>
      <c r="D105" s="362"/>
      <c r="E105" s="362"/>
      <c r="F105" s="362"/>
      <c r="G105" s="362"/>
      <c r="H105" s="362"/>
      <c r="I105" s="362"/>
      <c r="J105" s="362"/>
      <c r="K105" s="113" t="str">
        <f>IF(OR(K104=0,J18=0,J16=0),"0",K104/J18/J16)</f>
        <v>0</v>
      </c>
      <c r="L105" s="97"/>
      <c r="M105" s="86"/>
    </row>
    <row r="106" spans="1:16" ht="10.5">
      <c r="A106" s="322" t="s">
        <v>88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88"/>
      <c r="M106" s="86"/>
    </row>
    <row r="107" spans="1:16" ht="10.5">
      <c r="A107" s="318" t="s">
        <v>89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98"/>
      <c r="M107" s="86"/>
    </row>
    <row r="108" spans="1:16" ht="10.5">
      <c r="A108" s="318" t="s">
        <v>90</v>
      </c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98"/>
      <c r="M108" s="86"/>
    </row>
    <row r="109" spans="1:16" ht="10.5">
      <c r="A109" s="318" t="s">
        <v>91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98"/>
      <c r="M109" s="86"/>
    </row>
    <row r="110" spans="1:16" ht="10.5">
      <c r="A110" s="318" t="s">
        <v>92</v>
      </c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98"/>
      <c r="M110" s="86"/>
    </row>
    <row r="111" spans="1:16" ht="10.5">
      <c r="A111" s="318" t="s">
        <v>93</v>
      </c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98"/>
      <c r="M111" s="86"/>
    </row>
    <row r="112" spans="1:16" ht="10.5">
      <c r="A112" s="318" t="s">
        <v>94</v>
      </c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98"/>
      <c r="M112" s="86"/>
    </row>
    <row r="113" spans="1:15" ht="11" thickBot="1">
      <c r="A113" s="250"/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86"/>
    </row>
    <row r="114" spans="1:15" ht="11" thickBot="1">
      <c r="A114" s="251" t="s">
        <v>95</v>
      </c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3"/>
      <c r="M114" s="86"/>
    </row>
    <row r="115" spans="1:15" ht="10.5">
      <c r="A115" s="308"/>
      <c r="B115" s="309"/>
      <c r="C115" s="309"/>
      <c r="D115" s="309"/>
      <c r="E115" s="310"/>
      <c r="F115" s="193" t="s">
        <v>31</v>
      </c>
      <c r="G115" s="257">
        <v>0</v>
      </c>
      <c r="H115" s="258"/>
      <c r="I115" s="49" t="s">
        <v>17</v>
      </c>
      <c r="J115" s="162">
        <v>0</v>
      </c>
      <c r="K115" s="41">
        <f>G115*J115</f>
        <v>0</v>
      </c>
      <c r="L115" s="28"/>
      <c r="M115" s="86"/>
    </row>
    <row r="116" spans="1:15" ht="11" thickBot="1">
      <c r="A116" s="313"/>
      <c r="B116" s="314"/>
      <c r="C116" s="314"/>
      <c r="D116" s="314"/>
      <c r="E116" s="315"/>
      <c r="F116" s="29" t="s">
        <v>31</v>
      </c>
      <c r="G116" s="320">
        <v>0</v>
      </c>
      <c r="H116" s="321"/>
      <c r="I116" s="50" t="s">
        <v>17</v>
      </c>
      <c r="J116" s="163">
        <v>0</v>
      </c>
      <c r="K116" s="40">
        <f>G116*J116</f>
        <v>0</v>
      </c>
      <c r="L116" s="31"/>
      <c r="M116" s="86"/>
    </row>
    <row r="117" spans="1:15" ht="11" thickBot="1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86"/>
    </row>
    <row r="118" spans="1:15" ht="11" thickBot="1">
      <c r="A118" s="345" t="s">
        <v>96</v>
      </c>
      <c r="B118" s="346"/>
      <c r="C118" s="346"/>
      <c r="D118" s="346"/>
      <c r="E118" s="346"/>
      <c r="F118" s="346"/>
      <c r="G118" s="346"/>
      <c r="H118" s="346"/>
      <c r="I118" s="346"/>
      <c r="J118" s="346"/>
      <c r="K118" s="346"/>
      <c r="L118" s="347"/>
      <c r="M118" s="86"/>
    </row>
    <row r="119" spans="1:15" ht="11" thickBot="1">
      <c r="A119" s="354" t="s">
        <v>97</v>
      </c>
      <c r="B119" s="355"/>
      <c r="C119" s="355"/>
      <c r="D119" s="355"/>
      <c r="E119" s="356">
        <f>K23+K24+K37+K44+K47+K54+K73+K96+K101+K104+K115+K116</f>
        <v>0</v>
      </c>
      <c r="F119" s="357"/>
      <c r="G119" s="358"/>
      <c r="H119" s="358"/>
      <c r="I119" s="358"/>
      <c r="J119" s="51" t="str">
        <f>IF(OR(K119=0,E119=0),"0",K119/E119)</f>
        <v>0</v>
      </c>
      <c r="K119" s="159">
        <v>0</v>
      </c>
      <c r="L119" s="99"/>
      <c r="M119" s="223" t="s">
        <v>162</v>
      </c>
    </row>
    <row r="120" spans="1:15" ht="11" thickBot="1">
      <c r="A120" s="250"/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86"/>
    </row>
    <row r="121" spans="1:15" ht="11" customHeight="1" thickBot="1">
      <c r="A121" s="345" t="s">
        <v>98</v>
      </c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7"/>
      <c r="M121" s="306" t="s">
        <v>131</v>
      </c>
      <c r="N121" s="307"/>
      <c r="O121" s="307"/>
    </row>
    <row r="122" spans="1:15" ht="11" thickBot="1">
      <c r="A122" s="348" t="s">
        <v>99</v>
      </c>
      <c r="B122" s="349"/>
      <c r="C122" s="349"/>
      <c r="D122" s="349"/>
      <c r="E122" s="349"/>
      <c r="F122" s="349"/>
      <c r="G122" s="350" t="s">
        <v>100</v>
      </c>
      <c r="H122" s="350"/>
      <c r="I122" s="349"/>
      <c r="J122" s="100" t="s">
        <v>101</v>
      </c>
      <c r="K122" s="159">
        <v>0</v>
      </c>
      <c r="L122" s="101"/>
      <c r="M122" s="306"/>
      <c r="N122" s="307"/>
      <c r="O122" s="307"/>
    </row>
    <row r="123" spans="1:15" ht="11" thickBot="1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86"/>
    </row>
    <row r="124" spans="1:15" ht="10.5">
      <c r="A124" s="251" t="s">
        <v>120</v>
      </c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3"/>
      <c r="M124" s="86"/>
    </row>
    <row r="125" spans="1:15" ht="11" thickBot="1">
      <c r="A125" s="351"/>
      <c r="B125" s="351"/>
      <c r="C125" s="351"/>
      <c r="D125" s="351"/>
      <c r="E125" s="351"/>
      <c r="F125" s="352"/>
      <c r="G125" s="352"/>
      <c r="H125" s="352"/>
      <c r="I125" s="352"/>
      <c r="J125" s="195"/>
      <c r="K125" s="52"/>
      <c r="L125" s="28"/>
      <c r="M125" s="86"/>
    </row>
    <row r="126" spans="1:15" ht="20.5" customHeight="1" thickBot="1">
      <c r="A126" s="308"/>
      <c r="B126" s="309"/>
      <c r="C126" s="309"/>
      <c r="D126" s="309"/>
      <c r="E126" s="310"/>
      <c r="F126" s="187" t="s">
        <v>102</v>
      </c>
      <c r="G126" s="184">
        <v>0</v>
      </c>
      <c r="H126" s="311" t="s">
        <v>103</v>
      </c>
      <c r="I126" s="312"/>
      <c r="J126" s="164">
        <v>0</v>
      </c>
      <c r="K126" s="41">
        <f>J126*$J$18</f>
        <v>0</v>
      </c>
      <c r="L126" s="146"/>
      <c r="M126" s="293"/>
      <c r="N126" s="294"/>
    </row>
    <row r="127" spans="1:15" ht="20.5" thickBot="1">
      <c r="A127" s="313"/>
      <c r="B127" s="314"/>
      <c r="C127" s="314"/>
      <c r="D127" s="314"/>
      <c r="E127" s="315"/>
      <c r="F127" s="187" t="s">
        <v>102</v>
      </c>
      <c r="G127" s="166">
        <v>0</v>
      </c>
      <c r="H127" s="316" t="s">
        <v>103</v>
      </c>
      <c r="I127" s="317"/>
      <c r="J127" s="165">
        <v>0</v>
      </c>
      <c r="K127" s="41">
        <f>J127*$J$18</f>
        <v>0</v>
      </c>
      <c r="L127" s="147"/>
      <c r="M127" s="293"/>
      <c r="N127" s="294"/>
    </row>
    <row r="128" spans="1:15" ht="11" thickBot="1">
      <c r="A128" s="344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86"/>
    </row>
    <row r="129" spans="1:13" ht="11" thickBot="1">
      <c r="A129" s="330" t="s">
        <v>121</v>
      </c>
      <c r="B129" s="331"/>
      <c r="C129" s="331"/>
      <c r="D129" s="331"/>
      <c r="E129" s="331"/>
      <c r="F129" s="331"/>
      <c r="G129" s="331"/>
      <c r="H129" s="331"/>
      <c r="I129" s="331"/>
      <c r="J129" s="332"/>
      <c r="K129" s="333">
        <f>$E$119+$K$119-$K$122+K126+K127</f>
        <v>0</v>
      </c>
      <c r="L129" s="334"/>
      <c r="M129" s="86"/>
    </row>
    <row r="130" spans="1:13" ht="11" thickBot="1">
      <c r="A130" s="250"/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86"/>
    </row>
    <row r="131" spans="1:13" ht="11" thickBot="1">
      <c r="A131" s="335" t="s">
        <v>122</v>
      </c>
      <c r="B131" s="336"/>
      <c r="C131" s="336"/>
      <c r="D131" s="336"/>
      <c r="E131" s="336"/>
      <c r="F131" s="336"/>
      <c r="G131" s="336"/>
      <c r="H131" s="336"/>
      <c r="I131" s="336"/>
      <c r="J131" s="337"/>
      <c r="K131" s="338" t="str">
        <f>IF(K129=0,"0",ROUND(($K$129/$J$18/$G$14),2))</f>
        <v>0</v>
      </c>
      <c r="L131" s="339"/>
      <c r="M131" s="86"/>
    </row>
    <row r="132" spans="1:13" ht="10.5">
      <c r="A132" s="34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2"/>
      <c r="L132" s="343"/>
      <c r="M132" s="86"/>
    </row>
    <row r="133" spans="1:13" ht="11" thickBot="1">
      <c r="A133" s="325" t="s">
        <v>123</v>
      </c>
      <c r="B133" s="326"/>
      <c r="C133" s="326"/>
      <c r="D133" s="326"/>
      <c r="E133" s="326"/>
      <c r="F133" s="326"/>
      <c r="G133" s="326"/>
      <c r="H133" s="326"/>
      <c r="I133" s="326"/>
      <c r="J133" s="327"/>
      <c r="K133" s="328">
        <f>$K$131*$G$14</f>
        <v>0</v>
      </c>
      <c r="L133" s="329"/>
      <c r="M133" s="86"/>
    </row>
  </sheetData>
  <sheetProtection algorithmName="SHA-512" hashValue="8ULeoTZ9u0sqHyqqLR6BUF27ADCyNY6ldkqrhm2/BSvlK2lYy2leTrZ+iubo+ILzWA1WeOxvldBxNf7f15AiGw==" saltValue="r3tCArzqamfq8jtNjgm/HA==" spinCount="100000" sheet="1" objects="1" scenarios="1"/>
  <mergeCells count="211">
    <mergeCell ref="A1:L1"/>
    <mergeCell ref="A2:L2"/>
    <mergeCell ref="A3:L3"/>
    <mergeCell ref="A4:G4"/>
    <mergeCell ref="A5:C5"/>
    <mergeCell ref="D5:F5"/>
    <mergeCell ref="G5:H5"/>
    <mergeCell ref="I5:L5"/>
    <mergeCell ref="A10:F11"/>
    <mergeCell ref="G10:G11"/>
    <mergeCell ref="H10:I10"/>
    <mergeCell ref="J10:J11"/>
    <mergeCell ref="K10:K11"/>
    <mergeCell ref="M11:M12"/>
    <mergeCell ref="A12:E12"/>
    <mergeCell ref="H6:J6"/>
    <mergeCell ref="K6:L6"/>
    <mergeCell ref="H7:J8"/>
    <mergeCell ref="K7:L8"/>
    <mergeCell ref="M8:N8"/>
    <mergeCell ref="A9:L9"/>
    <mergeCell ref="A19:L19"/>
    <mergeCell ref="A20:L20"/>
    <mergeCell ref="A22:L22"/>
    <mergeCell ref="A23:C23"/>
    <mergeCell ref="G23:H23"/>
    <mergeCell ref="A24:C24"/>
    <mergeCell ref="D24:E24"/>
    <mergeCell ref="G24:H24"/>
    <mergeCell ref="A13:E13"/>
    <mergeCell ref="A14:E14"/>
    <mergeCell ref="A15:E15"/>
    <mergeCell ref="A16:E16"/>
    <mergeCell ref="A17:K17"/>
    <mergeCell ref="A18:E18"/>
    <mergeCell ref="G18:I18"/>
    <mergeCell ref="A26:L26"/>
    <mergeCell ref="A27:H27"/>
    <mergeCell ref="A28:E28"/>
    <mergeCell ref="G28:H28"/>
    <mergeCell ref="L28:L33"/>
    <mergeCell ref="A29:E29"/>
    <mergeCell ref="G29:H29"/>
    <mergeCell ref="A30:E30"/>
    <mergeCell ref="G30:H30"/>
    <mergeCell ref="A34:F34"/>
    <mergeCell ref="G34:H34"/>
    <mergeCell ref="I34:K34"/>
    <mergeCell ref="A35:E35"/>
    <mergeCell ref="G35:H35"/>
    <mergeCell ref="M35:R35"/>
    <mergeCell ref="A31:E31"/>
    <mergeCell ref="G31:H31"/>
    <mergeCell ref="A32:E32"/>
    <mergeCell ref="G32:H32"/>
    <mergeCell ref="A33:E33"/>
    <mergeCell ref="G33:H33"/>
    <mergeCell ref="A41:F41"/>
    <mergeCell ref="G41:H41"/>
    <mergeCell ref="A42:K42"/>
    <mergeCell ref="A43:D43"/>
    <mergeCell ref="E43:I43"/>
    <mergeCell ref="J43:K43"/>
    <mergeCell ref="A36:F36"/>
    <mergeCell ref="G36:J36"/>
    <mergeCell ref="A37:F37"/>
    <mergeCell ref="A39:L39"/>
    <mergeCell ref="A40:F40"/>
    <mergeCell ref="G40:H40"/>
    <mergeCell ref="I40:K40"/>
    <mergeCell ref="B47:D47"/>
    <mergeCell ref="F47:I47"/>
    <mergeCell ref="A49:L49"/>
    <mergeCell ref="A50:E50"/>
    <mergeCell ref="G50:H50"/>
    <mergeCell ref="M50:N51"/>
    <mergeCell ref="A51:E51"/>
    <mergeCell ref="G51:H51"/>
    <mergeCell ref="B44:D44"/>
    <mergeCell ref="E44:F44"/>
    <mergeCell ref="G44:H44"/>
    <mergeCell ref="A45:K45"/>
    <mergeCell ref="A46:D46"/>
    <mergeCell ref="E46:I46"/>
    <mergeCell ref="J46:K46"/>
    <mergeCell ref="G57:I57"/>
    <mergeCell ref="F58:I58"/>
    <mergeCell ref="M58:M59"/>
    <mergeCell ref="A59:E59"/>
    <mergeCell ref="G59:I59"/>
    <mergeCell ref="A60:E60"/>
    <mergeCell ref="G60:I60"/>
    <mergeCell ref="A52:K52"/>
    <mergeCell ref="A53:F53"/>
    <mergeCell ref="G53:J53"/>
    <mergeCell ref="A54:J54"/>
    <mergeCell ref="A55:L55"/>
    <mergeCell ref="A56:L56"/>
    <mergeCell ref="A64:E64"/>
    <mergeCell ref="G64:I64"/>
    <mergeCell ref="A65:E65"/>
    <mergeCell ref="G65:I65"/>
    <mergeCell ref="A66:E66"/>
    <mergeCell ref="G66:I66"/>
    <mergeCell ref="A61:E61"/>
    <mergeCell ref="G61:I61"/>
    <mergeCell ref="A62:E62"/>
    <mergeCell ref="G62:I62"/>
    <mergeCell ref="A63:E63"/>
    <mergeCell ref="G63:I63"/>
    <mergeCell ref="A70:D70"/>
    <mergeCell ref="G70:I70"/>
    <mergeCell ref="A71:D71"/>
    <mergeCell ref="G71:I71"/>
    <mergeCell ref="A72:D72"/>
    <mergeCell ref="G72:I72"/>
    <mergeCell ref="A67:E67"/>
    <mergeCell ref="G67:I67"/>
    <mergeCell ref="A68:E68"/>
    <mergeCell ref="G68:I68"/>
    <mergeCell ref="A69:E69"/>
    <mergeCell ref="G69:I69"/>
    <mergeCell ref="A73:J73"/>
    <mergeCell ref="A74:J74"/>
    <mergeCell ref="A75:L75"/>
    <mergeCell ref="A76:L76"/>
    <mergeCell ref="A77:C79"/>
    <mergeCell ref="D77:F77"/>
    <mergeCell ref="G77:H77"/>
    <mergeCell ref="L77:L94"/>
    <mergeCell ref="G78:I78"/>
    <mergeCell ref="D79:F79"/>
    <mergeCell ref="A84:K84"/>
    <mergeCell ref="A85:C87"/>
    <mergeCell ref="G85:H85"/>
    <mergeCell ref="G86:I86"/>
    <mergeCell ref="G87:H87"/>
    <mergeCell ref="A88:K88"/>
    <mergeCell ref="G79:H79"/>
    <mergeCell ref="A80:K80"/>
    <mergeCell ref="A81:C83"/>
    <mergeCell ref="D81:F81"/>
    <mergeCell ref="G81:H81"/>
    <mergeCell ref="G82:I82"/>
    <mergeCell ref="D83:F83"/>
    <mergeCell ref="G83:H83"/>
    <mergeCell ref="A89:C91"/>
    <mergeCell ref="G89:H89"/>
    <mergeCell ref="G90:I90"/>
    <mergeCell ref="G91:H91"/>
    <mergeCell ref="A92:K92"/>
    <mergeCell ref="A93:C95"/>
    <mergeCell ref="G93:H93"/>
    <mergeCell ref="G94:I94"/>
    <mergeCell ref="G95:H95"/>
    <mergeCell ref="A96:J96"/>
    <mergeCell ref="A97:L97"/>
    <mergeCell ref="A98:L98"/>
    <mergeCell ref="M98:P100"/>
    <mergeCell ref="A99:C99"/>
    <mergeCell ref="G99:H99"/>
    <mergeCell ref="L99:L100"/>
    <mergeCell ref="A100:C100"/>
    <mergeCell ref="G100:H100"/>
    <mergeCell ref="A106:K106"/>
    <mergeCell ref="A107:K107"/>
    <mergeCell ref="A108:K108"/>
    <mergeCell ref="A109:K109"/>
    <mergeCell ref="A110:K110"/>
    <mergeCell ref="A111:K111"/>
    <mergeCell ref="A101:J101"/>
    <mergeCell ref="A102:L102"/>
    <mergeCell ref="A103:L103"/>
    <mergeCell ref="A104:F104"/>
    <mergeCell ref="G104:J104"/>
    <mergeCell ref="A105:J105"/>
    <mergeCell ref="A117:L117"/>
    <mergeCell ref="A118:L118"/>
    <mergeCell ref="A119:D119"/>
    <mergeCell ref="E119:F119"/>
    <mergeCell ref="G119:I119"/>
    <mergeCell ref="A120:L120"/>
    <mergeCell ref="A112:K112"/>
    <mergeCell ref="A113:L113"/>
    <mergeCell ref="A114:L114"/>
    <mergeCell ref="A115:E115"/>
    <mergeCell ref="G115:H115"/>
    <mergeCell ref="A116:E116"/>
    <mergeCell ref="G116:H116"/>
    <mergeCell ref="A126:E126"/>
    <mergeCell ref="H126:I126"/>
    <mergeCell ref="M126:N127"/>
    <mergeCell ref="A127:E127"/>
    <mergeCell ref="H127:I127"/>
    <mergeCell ref="A128:L128"/>
    <mergeCell ref="A121:L121"/>
    <mergeCell ref="M121:O122"/>
    <mergeCell ref="A122:F122"/>
    <mergeCell ref="G122:I122"/>
    <mergeCell ref="A124:L124"/>
    <mergeCell ref="A125:E125"/>
    <mergeCell ref="F125:I125"/>
    <mergeCell ref="A133:J133"/>
    <mergeCell ref="K133:L133"/>
    <mergeCell ref="A129:J129"/>
    <mergeCell ref="K129:L129"/>
    <mergeCell ref="A130:L130"/>
    <mergeCell ref="A131:J131"/>
    <mergeCell ref="K131:L131"/>
    <mergeCell ref="A132:J132"/>
    <mergeCell ref="K132:L132"/>
  </mergeCells>
  <conditionalFormatting sqref="I35">
    <cfRule type="cellIs" dxfId="11" priority="4" operator="greaterThan">
      <formula>0.15</formula>
    </cfRule>
  </conditionalFormatting>
  <conditionalFormatting sqref="J119">
    <cfRule type="cellIs" dxfId="10" priority="2" operator="greaterThan">
      <formula>0.1</formula>
    </cfRule>
    <cfRule type="cellIs" dxfId="9" priority="3" operator="greaterThan">
      <formula>0.15</formula>
    </cfRule>
  </conditionalFormatting>
  <conditionalFormatting sqref="L104">
    <cfRule type="cellIs" dxfId="8" priority="1" operator="greaterThan">
      <formula>0.15</formula>
    </cfRule>
  </conditionalFormatting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Vorgaben!$A$10:$A$11</xm:f>
          </x14:formula1>
          <xm:sqref>K6:L6</xm:sqref>
        </x14:dataValidation>
        <x14:dataValidation type="list" allowBlank="1" showInputMessage="1" showErrorMessage="1" xr:uid="{00000000-0002-0000-0800-000001000000}">
          <x14:formula1>
            <xm:f>Vorgaben!$A$2:$A$4</xm:f>
          </x14:formula1>
          <xm:sqref>I5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4AA2422D924F4C9ECEDCFF7B72B6BE" ma:contentTypeVersion="17" ma:contentTypeDescription="Ein neues Dokument erstellen." ma:contentTypeScope="" ma:versionID="d49229771a23d0bf8c048afceae39b24">
  <xsd:schema xmlns:xsd="http://www.w3.org/2001/XMLSchema" xmlns:xs="http://www.w3.org/2001/XMLSchema" xmlns:p="http://schemas.microsoft.com/office/2006/metadata/properties" xmlns:ns1="http://schemas.microsoft.com/sharepoint/v3" xmlns:ns2="42A24AAF-922D-4C4F-9ECE-DCFF7B72B6BE" xmlns:ns3="http://schemas.microsoft.com/sharepoint/v4" xmlns:ns4="42a24aaf-922d-4c4f-9ece-dcff7b72b6be" xmlns:ns5="4b8090da-6cca-4ae6-b47a-b19f3fb739a8" targetNamespace="http://schemas.microsoft.com/office/2006/metadata/properties" ma:root="true" ma:fieldsID="76504c78b7e75751c241b89508c2e654" ns1:_="" ns2:_="" ns3:_="" ns4:_="" ns5:_="">
    <xsd:import namespace="http://schemas.microsoft.com/sharepoint/v3"/>
    <xsd:import namespace="42A24AAF-922D-4C4F-9ECE-DCFF7B72B6BE"/>
    <xsd:import namespace="http://schemas.microsoft.com/sharepoint/v4"/>
    <xsd:import namespace="42a24aaf-922d-4c4f-9ece-dcff7b72b6be"/>
    <xsd:import namespace="4b8090da-6cca-4ae6-b47a-b19f3fb739a8"/>
    <xsd:element name="properties">
      <xsd:complexType>
        <xsd:sequence>
          <xsd:element name="documentManagement">
            <xsd:complexType>
              <xsd:all>
                <xsd:element ref="ns2:Standard" minOccurs="0"/>
                <xsd:element ref="ns2:Sprache" minOccurs="0"/>
                <xsd:element ref="ns2:Revision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3:IconOverlay" minOccurs="0"/>
                <xsd:element ref="ns4:Title0" minOccurs="0"/>
                <xsd:element ref="ns4:CSM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5" nillable="true" ma:displayName="Kommentare zur Genehmigung" ma:hidden="true" ma:internalName="_ModerationComments" ma:readOnly="true">
      <xsd:simpleType>
        <xsd:restriction base="dms:Note"/>
      </xsd:simpleType>
    </xsd:element>
    <xsd:element name="File_x0020_Type" ma:index="8" nillable="true" ma:displayName="Dateityp" ma:hidden="true" ma:internalName="File_x0020_Type" ma:readOnly="true">
      <xsd:simpleType>
        <xsd:restriction base="dms:Text"/>
      </xsd:simpleType>
    </xsd:element>
    <xsd:element name="HTML_x0020_File_x0020_Type" ma:index="9" nillable="true" ma:displayName="HTML-Dateityp" ma:hidden="true" ma:internalName="HTML_x0020_File_x0020_Type" ma:readOnly="true">
      <xsd:simpleType>
        <xsd:restriction base="dms:Text"/>
      </xsd:simpleType>
    </xsd:element>
    <xsd:element name="_SourceUrl" ma:index="10" nillable="true" ma:displayName="Quell-URL" ma:hidden="true" ma:internalName="_SourceUrl">
      <xsd:simpleType>
        <xsd:restriction base="dms:Text"/>
      </xsd:simpleType>
    </xsd:element>
    <xsd:element name="_SharedFileIndex" ma:index="11" nillable="true" ma:displayName="Index für freigegebene Dateien" ma:hidden="true" ma:internalName="_SharedFileIndex">
      <xsd:simpleType>
        <xsd:restriction base="dms:Text"/>
      </xsd:simpleType>
    </xsd:element>
    <xsd:element name="ContentTypeId" ma:index="12" nillable="true" ma:displayName="Inhaltstyp-ID" ma:hidden="true" ma:internalName="ContentTypeId" ma:readOnly="true">
      <xsd:simpleType>
        <xsd:restriction base="dms:Unknown"/>
      </xsd:simpleType>
    </xsd:element>
    <xsd:element name="TemplateUrl" ma:index="13" nillable="true" ma:displayName="Vorlageverknüpfung" ma:hidden="true" ma:internalName="TemplateUrl">
      <xsd:simpleType>
        <xsd:restriction base="dms:Text"/>
      </xsd:simpleType>
    </xsd:element>
    <xsd:element name="xd_ProgID" ma:index="14" nillable="true" ma:displayName="HTML-Dateiverknüpfung" ma:hidden="true" ma:internalName="xd_ProgID">
      <xsd:simpleType>
        <xsd:restriction base="dms:Text"/>
      </xsd:simpleType>
    </xsd:element>
    <xsd:element name="xd_Signature" ma:index="15" nillable="true" ma:displayName="Ist signiert" ma:hidden="true" ma:internalName="xd_Signature" ma:readOnly="true">
      <xsd:simpleType>
        <xsd:restriction base="dms:Boolean"/>
      </xsd:simpleType>
    </xsd:element>
    <xsd:element name="ID" ma:index="16" nillable="true" ma:displayName="ID" ma:internalName="ID" ma:readOnly="true">
      <xsd:simpleType>
        <xsd:restriction base="dms:Unknown"/>
      </xsd:simpleType>
    </xsd:element>
    <xsd:element name="Author" ma:index="19" nillable="true" ma:displayName="Erstellt von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21" nillable="true" ma:displayName="Geändert von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2" nillable="true" ma:displayName="Hat Kopierziele" ma:hidden="true" ma:internalName="_HasCopyDestinations" ma:readOnly="true">
      <xsd:simpleType>
        <xsd:restriction base="dms:Boolean"/>
      </xsd:simpleType>
    </xsd:element>
    <xsd:element name="_CopySource" ma:index="23" nillable="true" ma:displayName="Kopiequelle" ma:internalName="_CopySource" ma:readOnly="true">
      <xsd:simpleType>
        <xsd:restriction base="dms:Text"/>
      </xsd:simpleType>
    </xsd:element>
    <xsd:element name="_ModerationStatus" ma:index="24" nillable="true" ma:displayName="Genehmigungsstatus" ma:default="0" ma:hidden="true" ma:internalName="_ModerationStatus" ma:readOnly="true">
      <xsd:simpleType>
        <xsd:restriction base="dms:Unknown"/>
      </xsd:simpleType>
    </xsd:element>
    <xsd:element name="FileRef" ma:index="25" nillable="true" ma:displayName="URL-Pfad" ma:hidden="true" ma:list="Docs" ma:internalName="FileRef" ma:readOnly="true" ma:showField="FullUrl">
      <xsd:simpleType>
        <xsd:restriction base="dms:Lookup"/>
      </xsd:simpleType>
    </xsd:element>
    <xsd:element name="FileDirRef" ma:index="26" nillable="true" ma:displayName="Pfad" ma:hidden="true" ma:list="Docs" ma:internalName="FileDirRef" ma:readOnly="true" ma:showField="DirName">
      <xsd:simpleType>
        <xsd:restriction base="dms:Lookup"/>
      </xsd:simpleType>
    </xsd:element>
    <xsd:element name="Last_x0020_Modified" ma:index="27" nillable="true" ma:displayName="Geändert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28" nillable="true" ma:displayName="Erstellt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29" nillable="true" ma:displayName="Dateigröß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0" nillable="true" ma:displayName="Elementtyp" ma:hidden="true" ma:list="Docs" ma:internalName="FSObjType" ma:readOnly="true" ma:showField="FSType">
      <xsd:simpleType>
        <xsd:restriction base="dms:Lookup"/>
      </xsd:simpleType>
    </xsd:element>
    <xsd:element name="SortBehavior" ma:index="31" nillable="true" ma:displayName="Sortierungsart" ma:hidden="true" ma:list="Docs" ma:internalName="SortBehavior" ma:readOnly="true" ma:showField="SortBehavior">
      <xsd:simpleType>
        <xsd:restriction base="dms:Lookup"/>
      </xsd:simpleType>
    </xsd:element>
    <xsd:element name="CheckedOutUserId" ma:index="33" nillable="true" ma:displayName="ID des Benutzers, der das Element ausgecheckt ha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4" nillable="true" ma:displayName="Ist lokal ausgecheckt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5" nillable="true" ma:displayName="Ausgecheckt von" ma:list="UserInfo" ma:internalName="CheckoutUser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36" nillable="true" ma:displayName="Eindeutige ID" ma:hidden="true" ma:list="Docs" ma:internalName="UniqueId" ma:readOnly="true" ma:showField="UniqueId">
      <xsd:simpleType>
        <xsd:restriction base="dms:Lookup"/>
      </xsd:simpleType>
    </xsd:element>
    <xsd:element name="SyncClientId" ma:index="37" nillable="true" ma:displayName="Client-ID" ma:hidden="true" ma:list="Docs" ma:internalName="SyncClientId" ma:readOnly="true" ma:showField="SyncClientId">
      <xsd:simpleType>
        <xsd:restriction base="dms:Lookup"/>
      </xsd:simpleType>
    </xsd:element>
    <xsd:element name="ProgId" ma:index="38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39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0" nillable="true" ma:displayName="Viren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41" nillable="true" ma:displayName="Ausgecheckt von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2" nillable="true" ma:displayName="Kommentar zum Einchecken" ma:format="TRUE" ma:list="Docs" ma:internalName="_CheckinComment" ma:readOnly="true" ma:showField="CheckinComment">
      <xsd:simpleType>
        <xsd:restriction base="dms:Lookup"/>
      </xsd:simpleType>
    </xsd:element>
    <xsd:element name="MetaInfo" ma:index="55" nillable="true" ma:displayName="Eigenschaftenbehälter" ma:hidden="true" ma:list="Docs" ma:internalName="MetaInfo" ma:showField="MetaInfo">
      <xsd:simpleType>
        <xsd:restriction base="dms:Lookup"/>
      </xsd:simpleType>
    </xsd:element>
    <xsd:element name="_Level" ma:index="56" nillable="true" ma:displayName="Ebene" ma:hidden="true" ma:internalName="_Level" ma:readOnly="true">
      <xsd:simpleType>
        <xsd:restriction base="dms:Unknown"/>
      </xsd:simpleType>
    </xsd:element>
    <xsd:element name="_IsCurrentVersion" ma:index="57" nillable="true" ma:displayName="Ist aktuelle Version" ma:hidden="true" ma:internalName="_IsCurrentVersion" ma:readOnly="true">
      <xsd:simpleType>
        <xsd:restriction base="dms:Boolean"/>
      </xsd:simpleType>
    </xsd:element>
    <xsd:element name="ItemChildCount" ma:index="58" nillable="true" ma:displayName="Untergeordnete Elementanzahl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9" nillable="true" ma:displayName="Untergeordnete Ordneranzahl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3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4" nillable="true" ma:displayName="Benutzeroberflächenversion" ma:hidden="true" ma:internalName="_UIVersion" ma:readOnly="true">
      <xsd:simpleType>
        <xsd:restriction base="dms:Unknown"/>
      </xsd:simpleType>
    </xsd:element>
    <xsd:element name="_UIVersionString" ma:index="65" nillable="true" ma:displayName="Version" ma:internalName="_UIVersionString" ma:readOnly="true">
      <xsd:simpleType>
        <xsd:restriction base="dms:Text"/>
      </xsd:simpleType>
    </xsd:element>
    <xsd:element name="InstanceID" ma:index="66" nillable="true" ma:displayName="Instanz-ID" ma:hidden="true" ma:internalName="InstanceID" ma:readOnly="true">
      <xsd:simpleType>
        <xsd:restriction base="dms:Unknown"/>
      </xsd:simpleType>
    </xsd:element>
    <xsd:element name="Order" ma:index="67" nillable="true" ma:displayName="Reihenfolge" ma:hidden="true" ma:internalName="Order">
      <xsd:simpleType>
        <xsd:restriction base="dms:Number"/>
      </xsd:simpleType>
    </xsd:element>
    <xsd:element name="GUID" ma:index="68" nillable="true" ma:displayName="GUID" ma:hidden="true" ma:internalName="GUID" ma:readOnly="true">
      <xsd:simpleType>
        <xsd:restriction base="dms:Unknown"/>
      </xsd:simpleType>
    </xsd:element>
    <xsd:element name="WorkflowVersion" ma:index="69" nillable="true" ma:displayName="Workflowversion" ma:hidden="true" ma:internalName="WorkflowVersion" ma:readOnly="true">
      <xsd:simpleType>
        <xsd:restriction base="dms:Unknown"/>
      </xsd:simpleType>
    </xsd:element>
    <xsd:element name="WorkflowInstanceID" ma:index="70" nillable="true" ma:displayName="Workflowinstanz-ID" ma:hidden="true" ma:internalName="WorkflowInstanceID" ma:readOnly="true">
      <xsd:simpleType>
        <xsd:restriction base="dms:Unknown"/>
      </xsd:simpleType>
    </xsd:element>
    <xsd:element name="ParentVersionString" ma:index="71" nillable="true" ma:displayName="Quellenversion (konvertiertes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2" nillable="true" ma:displayName="Quellenname (konvertiertes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3" nillable="true" ma:displayName="Nummer des für Parallelitätsprüfungen verwendeten Dokuments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24AAF-922D-4C4F-9ECE-DCFF7B72B6BE" elementFormDefault="qualified">
    <xsd:import namespace="http://schemas.microsoft.com/office/2006/documentManagement/types"/>
    <xsd:import namespace="http://schemas.microsoft.com/office/infopath/2007/PartnerControls"/>
    <xsd:element name="Standard" ma:index="2" nillable="true" ma:displayName="Standard" ma:default="---" ma:internalName="Standard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---"/>
                    <xsd:enumeration value="ISO 9001"/>
                    <xsd:enumeration value="ISO 14001"/>
                    <xsd:enumeration value="TS 16949"/>
                    <xsd:enumeration value="VDA 6.x"/>
                    <xsd:enumeration value="OHSAS"/>
                    <xsd:enumeration value="PEFC"/>
                    <xsd:enumeration value="SCC"/>
                    <xsd:enumeration value="BS 7799"/>
                    <xsd:enumeration value="KBA"/>
                    <xsd:enumeration value="ISO 22000"/>
                    <xsd:enumeration value="EN/AS 9100ff"/>
                    <xsd:enumeration value="BRC"/>
                    <xsd:enumeration value="IOP"/>
                    <xsd:enumeration value="IFS"/>
                    <xsd:enumeration value="GMP"/>
                    <xsd:enumeration value="IFIS"/>
                    <xsd:enumeration value="QS Fleisch"/>
                    <xsd:enumeration value="QS Obst + Gemüse"/>
                    <xsd:enumeration value="EG Öko VO 2092/91"/>
                    <xsd:enumeration value="ISO 27001"/>
                    <xsd:enumeration value="ISO 22301"/>
                    <xsd:enumeration value="ISO 20000-1"/>
                  </xsd:restriction>
                </xsd:simpleType>
              </xsd:element>
            </xsd:sequence>
          </xsd:extension>
        </xsd:complexContent>
      </xsd:complexType>
    </xsd:element>
    <xsd:element name="Sprache" ma:index="3" nillable="true" ma:displayName="Sprache/Language" ma:internalName="Sprach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utsch"/>
                    <xsd:enumeration value="english"/>
                  </xsd:restriction>
                </xsd:simpleType>
              </xsd:element>
            </xsd:sequence>
          </xsd:extension>
        </xsd:complexContent>
      </xsd:complexType>
    </xsd:element>
    <xsd:element name="Revision" ma:index="4" ma:displayName="Revision" ma:description="Revisionsnr. XX/MM.YY" ma:internalName="Revis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7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24aaf-922d-4c4f-9ece-dcff7b72b6be" elementFormDefault="qualified">
    <xsd:import namespace="http://schemas.microsoft.com/office/2006/documentManagement/types"/>
    <xsd:import namespace="http://schemas.microsoft.com/office/infopath/2007/PartnerControls"/>
    <xsd:element name="Title0" ma:index="77" nillable="true" ma:displayName="Title" ma:internalName="Title0">
      <xsd:simpleType>
        <xsd:restriction base="dms:Text">
          <xsd:maxLength value="255"/>
        </xsd:restriction>
      </xsd:simpleType>
    </xsd:element>
    <xsd:element name="CSM" ma:index="78" nillable="true" ma:displayName="CSM" ma:internalName="CSM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090da-6cca-4ae6-b47a-b19f3fb739a8" elementFormDefault="qualified">
    <xsd:import namespace="http://schemas.microsoft.com/office/2006/documentManagement/types"/>
    <xsd:import namespace="http://schemas.microsoft.com/office/infopath/2007/PartnerControls"/>
    <xsd:element name="SharedWithUsers" ma:index="7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Revision xmlns="42A24AAF-922D-4C4F-9ECE-DCFF7B72B6BE">08/02.21</Revision>
    <Sprache xmlns="42A24AAF-922D-4C4F-9ECE-DCFF7B72B6BE"/>
    <IconOverlay xmlns="http://schemas.microsoft.com/sharepoint/v4" xsi:nil="true"/>
    <CSM xmlns="42a24aaf-922d-4c4f-9ece-dcff7b72b6be" xsi:nil="true"/>
    <_SourceUrl xmlns="http://schemas.microsoft.com/sharepoint/v3" xsi:nil="true"/>
    <Title0 xmlns="42a24aaf-922d-4c4f-9ece-dcff7b72b6be" xsi:nil="true"/>
    <xd_ProgID xmlns="http://schemas.microsoft.com/sharepoint/v3" xsi:nil="true"/>
    <Standard xmlns="42A24AAF-922D-4C4F-9ECE-DCFF7B72B6BE">
      <Value>---</Value>
    </Standard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0x010100AF4AA2422D924F4C9ECEDCFF7B72B6BE</ContentTypeId>
  </documentManagement>
</p:properties>
</file>

<file path=customXml/itemProps1.xml><?xml version="1.0" encoding="utf-8"?>
<ds:datastoreItem xmlns:ds="http://schemas.openxmlformats.org/officeDocument/2006/customXml" ds:itemID="{6152B4FE-7103-429E-913F-EFEC6D1C1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A24AAF-922D-4C4F-9ECE-DCFF7B72B6BE"/>
    <ds:schemaRef ds:uri="http://schemas.microsoft.com/sharepoint/v4"/>
    <ds:schemaRef ds:uri="42a24aaf-922d-4c4f-9ece-dcff7b72b6be"/>
    <ds:schemaRef ds:uri="4b8090da-6cca-4ae6-b47a-b19f3fb73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0ACFCD-BB56-4990-9453-64BF82485D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8E2C79-BAFE-44FA-B507-067D4FE5CF2A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sharepoint/v4"/>
    <ds:schemaRef ds:uri="42A24AAF-922D-4C4F-9ECE-DCFF7B72B6BE"/>
    <ds:schemaRef ds:uri="http://purl.org/dc/terms/"/>
    <ds:schemaRef ds:uri="4b8090da-6cca-4ae6-b47a-b19f3fb739a8"/>
    <ds:schemaRef ds:uri="42a24aaf-922d-4c4f-9ece-dcff7b72b6b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Stammdaten</vt:lpstr>
      <vt:lpstr>Kalkulation1</vt:lpstr>
      <vt:lpstr>Kalkulation2</vt:lpstr>
      <vt:lpstr>Kalkulation3</vt:lpstr>
      <vt:lpstr>Kalkulation4</vt:lpstr>
      <vt:lpstr>Kalkulation5</vt:lpstr>
      <vt:lpstr>Kalkulation6</vt:lpstr>
      <vt:lpstr>Kalkulation7</vt:lpstr>
      <vt:lpstr>Kalkulation8</vt:lpstr>
      <vt:lpstr>Kalkulation9</vt:lpstr>
      <vt:lpstr>Kalkulation10</vt:lpstr>
      <vt:lpstr>Vorgaben</vt:lpstr>
      <vt:lpstr>Revisionshistorie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Kostenkalkulation AbE</dc:title>
  <dc:creator>Büßen, Jörn</dc:creator>
  <cp:lastModifiedBy>Büßen, Jörn</cp:lastModifiedBy>
  <dcterms:created xsi:type="dcterms:W3CDTF">2018-07-09T11:43:38Z</dcterms:created>
  <dcterms:modified xsi:type="dcterms:W3CDTF">2023-09-11T09:45:56Z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0x0101001B6C5807B2C37F4A8ABBD9C588F5ADAA</vt:lpwstr>
  </property>
  <property fmtid="{D5CDD505-2E9C-101B-9397-08002B2CF9AE}" pid="3" name="Inhalt / Content">
    <vt:lpwstr>Kostenkalkulation_FbW</vt:lpwstr>
  </property>
</Properties>
</file>