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jbuessen\Desktop\Hochladen\"/>
    </mc:Choice>
  </mc:AlternateContent>
  <xr:revisionPtr revIDLastSave="0" documentId="13_ncr:1_{E8740E27-6009-4485-A8C2-64F1DF83CB39}" xr6:coauthVersionLast="47" xr6:coauthVersionMax="47" xr10:uidLastSave="{00000000-0000-0000-0000-000000000000}"/>
  <bookViews>
    <workbookView xWindow="28690" yWindow="-110" windowWidth="25420" windowHeight="15370" tabRatio="886" xr2:uid="{00000000-000D-0000-FFFF-FFFF00000000}"/>
  </bookViews>
  <sheets>
    <sheet name="Stammdaten" sheetId="2" r:id="rId1"/>
    <sheet name="Kalkulation1" sheetId="17" r:id="rId2"/>
    <sheet name="Kalkulation2" sheetId="18" r:id="rId3"/>
    <sheet name="Kalkulation3" sheetId="19" r:id="rId4"/>
    <sheet name="Kalkulation4" sheetId="20" r:id="rId5"/>
    <sheet name="Kalkulation5" sheetId="21" r:id="rId6"/>
    <sheet name="Kalkulation6" sheetId="22" r:id="rId7"/>
    <sheet name="Kalkulation7" sheetId="23" r:id="rId8"/>
    <sheet name="Kalkulation8" sheetId="24" r:id="rId9"/>
    <sheet name="Kalkulation9" sheetId="25" r:id="rId10"/>
    <sheet name="Kalkulation10" sheetId="26" r:id="rId11"/>
    <sheet name="Revisionshistorie" sheetId="15" r:id="rId12"/>
  </sheets>
  <externalReferences>
    <externalReference r:id="rId13"/>
    <externalReference r:id="rId14"/>
  </externalReferences>
  <definedNames>
    <definedName name="Berufe">[1]Vorgaben!$A$2:$A$41</definedName>
    <definedName name="Berufsgruppe">[1]Vorgaben!$E$2:$E$5</definedName>
    <definedName name="BKZ">[1]Vorgaben!$B$2:$B$41</definedName>
    <definedName name="Boole">[1]Vorgaben!$L$2:$L$3</definedName>
    <definedName name="ErsteZeile">#REF!</definedName>
    <definedName name="Excel_BuiltIn__FilterDatabase">#REF!</definedName>
    <definedName name="Fachbereiche">[1]Vorgaben!$E$1:A$5</definedName>
    <definedName name="ImportAZWV">#REF!</definedName>
    <definedName name="Kalkulation">[1]Vorgaben!$W$1</definedName>
    <definedName name="Maßnahmeziel">[2]AuE_Vorgaben!$A$2:$A$5</definedName>
    <definedName name="MaxHonStundeA">#REF!</definedName>
    <definedName name="MaxHonStundeH">#REF!</definedName>
    <definedName name="MinHonStundeA">#REF!</definedName>
    <definedName name="NOK">[1]Vorgaben!$Z$3</definedName>
    <definedName name="NV">[1]Vorgaben!$Z$1</definedName>
    <definedName name="OK">[1]Vorgaben!$Z$2</definedName>
    <definedName name="PersZuschlag">#REF!</definedName>
    <definedName name="Stand">[1]Vorgaben!$U$4</definedName>
    <definedName name="Standort">[1]Vorgaben!$N$1:$N$3</definedName>
    <definedName name="StdWoche">[1]Vorgaben!$Q$6</definedName>
    <definedName name="Stichprobenumfang">[1]Vorgaben!$G$10</definedName>
    <definedName name="Träger">#REF!</definedName>
    <definedName name="UEDauer">[1]Vorgaben!$S$1:$S$3</definedName>
    <definedName name="Umrechnung">[1]Vorgaben!$P$1:$Q$5</definedName>
    <definedName name="Version">[1]Vorgaben!$U$2</definedName>
    <definedName name="Zeiten">[1]Vorgaben!$P$2:$P$5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0" i="26" l="1"/>
  <c r="O91" i="26" s="1"/>
  <c r="O88" i="26"/>
  <c r="O80" i="26"/>
  <c r="O82" i="26" s="1"/>
  <c r="O83" i="26" s="1"/>
  <c r="O90" i="25"/>
  <c r="O91" i="25" s="1"/>
  <c r="O88" i="25"/>
  <c r="O80" i="25"/>
  <c r="O82" i="25" s="1"/>
  <c r="O83" i="25" s="1"/>
  <c r="O88" i="24"/>
  <c r="O90" i="24" s="1"/>
  <c r="O91" i="24" s="1"/>
  <c r="O80" i="24"/>
  <c r="O82" i="24" s="1"/>
  <c r="O83" i="24" s="1"/>
  <c r="O88" i="23"/>
  <c r="O90" i="23" s="1"/>
  <c r="O91" i="23" s="1"/>
  <c r="O80" i="23"/>
  <c r="O82" i="23" s="1"/>
  <c r="O83" i="23" s="1"/>
  <c r="O88" i="22"/>
  <c r="O90" i="22" s="1"/>
  <c r="O91" i="22" s="1"/>
  <c r="O80" i="22"/>
  <c r="O82" i="22" s="1"/>
  <c r="O83" i="22" s="1"/>
  <c r="O88" i="21"/>
  <c r="O90" i="21" s="1"/>
  <c r="O91" i="21" s="1"/>
  <c r="O80" i="21"/>
  <c r="O82" i="21" s="1"/>
  <c r="O83" i="21" s="1"/>
  <c r="O88" i="20"/>
  <c r="O90" i="20" s="1"/>
  <c r="O91" i="20" s="1"/>
  <c r="O80" i="20"/>
  <c r="O82" i="20" s="1"/>
  <c r="O83" i="20" s="1"/>
  <c r="O90" i="19"/>
  <c r="O91" i="19" s="1"/>
  <c r="O88" i="19"/>
  <c r="O82" i="19"/>
  <c r="O83" i="19" s="1"/>
  <c r="O80" i="19"/>
  <c r="O88" i="18"/>
  <c r="O90" i="18" s="1"/>
  <c r="O80" i="18"/>
  <c r="O82" i="18" s="1"/>
  <c r="O88" i="17"/>
  <c r="O90" i="17" s="1"/>
  <c r="O80" i="17"/>
  <c r="O82" i="17" s="1"/>
  <c r="K126" i="26"/>
  <c r="K125" i="26"/>
  <c r="K115" i="26"/>
  <c r="K114" i="26"/>
  <c r="K99" i="26"/>
  <c r="K98" i="26"/>
  <c r="K100" i="26" s="1"/>
  <c r="K92" i="26"/>
  <c r="K88" i="26"/>
  <c r="K84" i="26"/>
  <c r="K80" i="26"/>
  <c r="K76" i="26"/>
  <c r="K95" i="26" s="1"/>
  <c r="K71" i="26"/>
  <c r="K70" i="26"/>
  <c r="K69" i="26"/>
  <c r="K68" i="26"/>
  <c r="K67" i="26"/>
  <c r="K66" i="26"/>
  <c r="K65" i="26"/>
  <c r="K64" i="26"/>
  <c r="K63" i="26"/>
  <c r="K62" i="26"/>
  <c r="K61" i="26"/>
  <c r="K60" i="26"/>
  <c r="K72" i="26" s="1"/>
  <c r="K59" i="26"/>
  <c r="K58" i="26"/>
  <c r="K53" i="26"/>
  <c r="K50" i="26"/>
  <c r="K46" i="26"/>
  <c r="G43" i="26"/>
  <c r="K43" i="26" s="1"/>
  <c r="K40" i="26"/>
  <c r="G40" i="26"/>
  <c r="K34" i="26"/>
  <c r="G33" i="26"/>
  <c r="K35" i="26" s="1"/>
  <c r="K32" i="26"/>
  <c r="K31" i="26"/>
  <c r="R30" i="26"/>
  <c r="R32" i="26" s="1"/>
  <c r="P30" i="26"/>
  <c r="P32" i="26" s="1"/>
  <c r="N30" i="26"/>
  <c r="N32" i="26" s="1"/>
  <c r="K30" i="26"/>
  <c r="K29" i="26"/>
  <c r="K28" i="26"/>
  <c r="K27" i="26"/>
  <c r="K36" i="26" s="1"/>
  <c r="K23" i="26"/>
  <c r="K22" i="26"/>
  <c r="K14" i="26"/>
  <c r="J14" i="26"/>
  <c r="I13" i="26"/>
  <c r="I15" i="26" s="1"/>
  <c r="I50" i="26" s="1"/>
  <c r="H13" i="26"/>
  <c r="J13" i="26" s="1"/>
  <c r="G13" i="26"/>
  <c r="G15" i="26" s="1"/>
  <c r="J50" i="26" s="1"/>
  <c r="K12" i="26"/>
  <c r="J12" i="26"/>
  <c r="K11" i="26"/>
  <c r="J11" i="26"/>
  <c r="A3" i="26"/>
  <c r="K126" i="25"/>
  <c r="K125" i="25"/>
  <c r="K115" i="25"/>
  <c r="K114" i="25"/>
  <c r="K99" i="25"/>
  <c r="K100" i="25" s="1"/>
  <c r="K98" i="25"/>
  <c r="K92" i="25"/>
  <c r="K95" i="25" s="1"/>
  <c r="K88" i="25"/>
  <c r="K84" i="25"/>
  <c r="K80" i="25"/>
  <c r="K76" i="25"/>
  <c r="K71" i="25"/>
  <c r="K70" i="25"/>
  <c r="K69" i="25"/>
  <c r="K68" i="25"/>
  <c r="K67" i="25"/>
  <c r="K66" i="25"/>
  <c r="K65" i="25"/>
  <c r="K64" i="25"/>
  <c r="K63" i="25"/>
  <c r="K62" i="25"/>
  <c r="K61" i="25"/>
  <c r="K60" i="25"/>
  <c r="K59" i="25"/>
  <c r="K58" i="25"/>
  <c r="K72" i="25" s="1"/>
  <c r="K50" i="25"/>
  <c r="K53" i="25" s="1"/>
  <c r="J50" i="25"/>
  <c r="I50" i="25"/>
  <c r="G43" i="25"/>
  <c r="K43" i="25" s="1"/>
  <c r="G40" i="25"/>
  <c r="K46" i="25" s="1"/>
  <c r="K34" i="25"/>
  <c r="I34" i="25"/>
  <c r="G33" i="25"/>
  <c r="K35" i="25" s="1"/>
  <c r="R32" i="25"/>
  <c r="P32" i="25"/>
  <c r="N32" i="25"/>
  <c r="K32" i="25"/>
  <c r="K31" i="25"/>
  <c r="R30" i="25"/>
  <c r="P30" i="25"/>
  <c r="N30" i="25"/>
  <c r="K30" i="25"/>
  <c r="K29" i="25"/>
  <c r="K28" i="25"/>
  <c r="K27" i="25"/>
  <c r="K36" i="25" s="1"/>
  <c r="K23" i="25"/>
  <c r="K22" i="25"/>
  <c r="J15" i="25"/>
  <c r="K104" i="25" s="1"/>
  <c r="I15" i="25"/>
  <c r="H15" i="25"/>
  <c r="G15" i="25"/>
  <c r="K14" i="25"/>
  <c r="J14" i="25"/>
  <c r="K40" i="25" s="1"/>
  <c r="J13" i="25"/>
  <c r="I13" i="25"/>
  <c r="H13" i="25"/>
  <c r="G13" i="25"/>
  <c r="K12" i="25"/>
  <c r="J12" i="25"/>
  <c r="K11" i="25"/>
  <c r="J11" i="25"/>
  <c r="A3" i="25"/>
  <c r="K126" i="24"/>
  <c r="K125" i="24"/>
  <c r="K115" i="24"/>
  <c r="K114" i="24"/>
  <c r="K99" i="24"/>
  <c r="K98" i="24"/>
  <c r="K100" i="24" s="1"/>
  <c r="K92" i="24"/>
  <c r="K88" i="24"/>
  <c r="K84" i="24"/>
  <c r="K95" i="24" s="1"/>
  <c r="K80" i="24"/>
  <c r="K76" i="24"/>
  <c r="K71" i="24"/>
  <c r="K70" i="24"/>
  <c r="K69" i="24"/>
  <c r="K68" i="24"/>
  <c r="K67" i="24"/>
  <c r="K66" i="24"/>
  <c r="K65" i="24"/>
  <c r="K64" i="24"/>
  <c r="K63" i="24"/>
  <c r="K62" i="24"/>
  <c r="K61" i="24"/>
  <c r="K60" i="24"/>
  <c r="K59" i="24"/>
  <c r="K58" i="24"/>
  <c r="K72" i="24" s="1"/>
  <c r="K50" i="24"/>
  <c r="K53" i="24" s="1"/>
  <c r="K46" i="24"/>
  <c r="G43" i="24"/>
  <c r="K43" i="24" s="1"/>
  <c r="K40" i="24"/>
  <c r="G40" i="24"/>
  <c r="K35" i="24"/>
  <c r="K34" i="24"/>
  <c r="I34" i="24"/>
  <c r="G33" i="24"/>
  <c r="K32" i="24"/>
  <c r="K31" i="24"/>
  <c r="R30" i="24"/>
  <c r="R32" i="24" s="1"/>
  <c r="P30" i="24"/>
  <c r="P32" i="24" s="1"/>
  <c r="N30" i="24"/>
  <c r="N32" i="24" s="1"/>
  <c r="K30" i="24"/>
  <c r="K29" i="24"/>
  <c r="K28" i="24"/>
  <c r="K27" i="24"/>
  <c r="K36" i="24" s="1"/>
  <c r="K23" i="24"/>
  <c r="K22" i="24"/>
  <c r="K14" i="24"/>
  <c r="J14" i="24"/>
  <c r="I13" i="24"/>
  <c r="I15" i="24" s="1"/>
  <c r="I50" i="24" s="1"/>
  <c r="H13" i="24"/>
  <c r="J13" i="24" s="1"/>
  <c r="G13" i="24"/>
  <c r="G15" i="24" s="1"/>
  <c r="J50" i="24" s="1"/>
  <c r="K12" i="24"/>
  <c r="J12" i="24"/>
  <c r="K11" i="24"/>
  <c r="J11" i="24"/>
  <c r="A3" i="24"/>
  <c r="K126" i="23"/>
  <c r="K125" i="23"/>
  <c r="K115" i="23"/>
  <c r="K114" i="23"/>
  <c r="K99" i="23"/>
  <c r="K98" i="23"/>
  <c r="K100" i="23" s="1"/>
  <c r="K92" i="23"/>
  <c r="K88" i="23"/>
  <c r="K84" i="23"/>
  <c r="K80" i="23"/>
  <c r="K95" i="23" s="1"/>
  <c r="K76" i="23"/>
  <c r="K71" i="23"/>
  <c r="K70" i="23"/>
  <c r="K69" i="23"/>
  <c r="K68" i="23"/>
  <c r="K67" i="23"/>
  <c r="K66" i="23"/>
  <c r="K65" i="23"/>
  <c r="K64" i="23"/>
  <c r="K63" i="23"/>
  <c r="K62" i="23"/>
  <c r="K61" i="23"/>
  <c r="K60" i="23"/>
  <c r="K72" i="23" s="1"/>
  <c r="K59" i="23"/>
  <c r="K58" i="23"/>
  <c r="K50" i="23"/>
  <c r="K53" i="23" s="1"/>
  <c r="J50" i="23"/>
  <c r="I50" i="23"/>
  <c r="G40" i="23"/>
  <c r="K46" i="23" s="1"/>
  <c r="K36" i="23"/>
  <c r="K34" i="23"/>
  <c r="G33" i="23"/>
  <c r="K35" i="23" s="1"/>
  <c r="R32" i="23"/>
  <c r="P32" i="23"/>
  <c r="N32" i="23"/>
  <c r="K32" i="23"/>
  <c r="K31" i="23"/>
  <c r="R30" i="23"/>
  <c r="P30" i="23"/>
  <c r="N30" i="23"/>
  <c r="K30" i="23"/>
  <c r="K29" i="23"/>
  <c r="K28" i="23"/>
  <c r="K27" i="23"/>
  <c r="K23" i="23"/>
  <c r="K22" i="23"/>
  <c r="I15" i="23"/>
  <c r="H15" i="23"/>
  <c r="J15" i="23" s="1"/>
  <c r="K104" i="23" s="1"/>
  <c r="G15" i="23"/>
  <c r="K14" i="23"/>
  <c r="J14" i="23"/>
  <c r="K40" i="23" s="1"/>
  <c r="I13" i="23"/>
  <c r="H13" i="23"/>
  <c r="J13" i="23" s="1"/>
  <c r="G13" i="23"/>
  <c r="K12" i="23"/>
  <c r="J12" i="23"/>
  <c r="K11" i="23"/>
  <c r="J11" i="23"/>
  <c r="A3" i="23"/>
  <c r="K126" i="22"/>
  <c r="K125" i="22"/>
  <c r="K115" i="22"/>
  <c r="K114" i="22"/>
  <c r="K99" i="22"/>
  <c r="K98" i="22"/>
  <c r="K100" i="22" s="1"/>
  <c r="K92" i="22"/>
  <c r="K88" i="22"/>
  <c r="K84" i="22"/>
  <c r="K80" i="22"/>
  <c r="K95" i="22" s="1"/>
  <c r="K76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72" i="22" s="1"/>
  <c r="K59" i="22"/>
  <c r="K58" i="22"/>
  <c r="K50" i="22"/>
  <c r="K53" i="22" s="1"/>
  <c r="J50" i="22"/>
  <c r="I50" i="22"/>
  <c r="G40" i="22"/>
  <c r="K46" i="22" s="1"/>
  <c r="K34" i="22"/>
  <c r="G33" i="22"/>
  <c r="K35" i="22" s="1"/>
  <c r="R32" i="22"/>
  <c r="P32" i="22"/>
  <c r="N32" i="22"/>
  <c r="K32" i="22"/>
  <c r="K31" i="22"/>
  <c r="R30" i="22"/>
  <c r="P30" i="22"/>
  <c r="N30" i="22"/>
  <c r="K30" i="22"/>
  <c r="K29" i="22"/>
  <c r="K28" i="22"/>
  <c r="K27" i="22"/>
  <c r="K36" i="22" s="1"/>
  <c r="K23" i="22"/>
  <c r="K22" i="22"/>
  <c r="I15" i="22"/>
  <c r="H15" i="22"/>
  <c r="J15" i="22" s="1"/>
  <c r="K104" i="22" s="1"/>
  <c r="G15" i="22"/>
  <c r="K14" i="22"/>
  <c r="J14" i="22"/>
  <c r="K40" i="22" s="1"/>
  <c r="I13" i="22"/>
  <c r="H13" i="22"/>
  <c r="J13" i="22" s="1"/>
  <c r="G13" i="22"/>
  <c r="K12" i="22"/>
  <c r="J12" i="22"/>
  <c r="K11" i="22"/>
  <c r="J11" i="22"/>
  <c r="A3" i="22"/>
  <c r="K126" i="21"/>
  <c r="K125" i="21"/>
  <c r="K115" i="21"/>
  <c r="K114" i="21"/>
  <c r="K99" i="21"/>
  <c r="K98" i="21"/>
  <c r="K100" i="21" s="1"/>
  <c r="K92" i="21"/>
  <c r="K88" i="21"/>
  <c r="K84" i="21"/>
  <c r="K80" i="21"/>
  <c r="K95" i="21" s="1"/>
  <c r="K76" i="21"/>
  <c r="K71" i="21"/>
  <c r="K70" i="21"/>
  <c r="K69" i="21"/>
  <c r="K68" i="21"/>
  <c r="K67" i="21"/>
  <c r="K66" i="21"/>
  <c r="K65" i="21"/>
  <c r="K64" i="21"/>
  <c r="K63" i="21"/>
  <c r="K62" i="21"/>
  <c r="K61" i="21"/>
  <c r="K60" i="21"/>
  <c r="K72" i="21" s="1"/>
  <c r="K59" i="21"/>
  <c r="K58" i="21"/>
  <c r="K50" i="21"/>
  <c r="K53" i="21" s="1"/>
  <c r="K40" i="21"/>
  <c r="G40" i="21"/>
  <c r="K46" i="21" s="1"/>
  <c r="K34" i="21"/>
  <c r="G33" i="21"/>
  <c r="K35" i="21" s="1"/>
  <c r="R32" i="21"/>
  <c r="P32" i="21"/>
  <c r="K32" i="21"/>
  <c r="K31" i="21"/>
  <c r="R30" i="21"/>
  <c r="P30" i="21"/>
  <c r="N30" i="21"/>
  <c r="N32" i="21" s="1"/>
  <c r="K30" i="21"/>
  <c r="K29" i="21"/>
  <c r="K28" i="21"/>
  <c r="K27" i="21"/>
  <c r="K36" i="21" s="1"/>
  <c r="K23" i="21"/>
  <c r="K22" i="21"/>
  <c r="G15" i="21"/>
  <c r="J50" i="21" s="1"/>
  <c r="K14" i="21"/>
  <c r="J14" i="21"/>
  <c r="I13" i="21"/>
  <c r="I15" i="21" s="1"/>
  <c r="I50" i="21" s="1"/>
  <c r="H13" i="21"/>
  <c r="J13" i="21" s="1"/>
  <c r="G13" i="21"/>
  <c r="K12" i="21"/>
  <c r="J12" i="21"/>
  <c r="K11" i="21"/>
  <c r="J11" i="21"/>
  <c r="A3" i="21"/>
  <c r="K126" i="20"/>
  <c r="K125" i="20"/>
  <c r="K115" i="20"/>
  <c r="K114" i="20"/>
  <c r="K99" i="20"/>
  <c r="K100" i="20" s="1"/>
  <c r="K98" i="20"/>
  <c r="K92" i="20"/>
  <c r="K95" i="20" s="1"/>
  <c r="K88" i="20"/>
  <c r="K84" i="20"/>
  <c r="K80" i="20"/>
  <c r="K76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8" i="20"/>
  <c r="K72" i="20" s="1"/>
  <c r="K50" i="20"/>
  <c r="K53" i="20" s="1"/>
  <c r="J50" i="20"/>
  <c r="K46" i="20"/>
  <c r="G40" i="20"/>
  <c r="G43" i="20" s="1"/>
  <c r="K43" i="20" s="1"/>
  <c r="K35" i="20"/>
  <c r="K34" i="20"/>
  <c r="I34" i="20"/>
  <c r="G33" i="20"/>
  <c r="P32" i="20"/>
  <c r="N32" i="20"/>
  <c r="K32" i="20"/>
  <c r="K31" i="20"/>
  <c r="R30" i="20"/>
  <c r="R32" i="20" s="1"/>
  <c r="P30" i="20"/>
  <c r="N30" i="20"/>
  <c r="K30" i="20"/>
  <c r="K29" i="20"/>
  <c r="K28" i="20"/>
  <c r="K27" i="20"/>
  <c r="K36" i="20" s="1"/>
  <c r="K23" i="20"/>
  <c r="K22" i="20"/>
  <c r="J15" i="20"/>
  <c r="K104" i="20" s="1"/>
  <c r="H15" i="20"/>
  <c r="G15" i="20"/>
  <c r="K14" i="20"/>
  <c r="J14" i="20"/>
  <c r="K40" i="20" s="1"/>
  <c r="J13" i="20"/>
  <c r="I13" i="20"/>
  <c r="I15" i="20" s="1"/>
  <c r="I50" i="20" s="1"/>
  <c r="H13" i="20"/>
  <c r="G13" i="20"/>
  <c r="K12" i="20"/>
  <c r="J12" i="20"/>
  <c r="K11" i="20"/>
  <c r="J11" i="20"/>
  <c r="A3" i="20"/>
  <c r="K126" i="19"/>
  <c r="K125" i="19"/>
  <c r="K115" i="19"/>
  <c r="K114" i="19"/>
  <c r="K99" i="19"/>
  <c r="K98" i="19"/>
  <c r="K100" i="19" s="1"/>
  <c r="K95" i="19"/>
  <c r="K92" i="19"/>
  <c r="K88" i="19"/>
  <c r="K84" i="19"/>
  <c r="K80" i="19"/>
  <c r="K76" i="19"/>
  <c r="K71" i="19"/>
  <c r="K70" i="19"/>
  <c r="K72" i="19" s="1"/>
  <c r="K69" i="19"/>
  <c r="K68" i="19"/>
  <c r="K67" i="19"/>
  <c r="K66" i="19"/>
  <c r="K65" i="19"/>
  <c r="K64" i="19"/>
  <c r="K63" i="19"/>
  <c r="K62" i="19"/>
  <c r="K61" i="19"/>
  <c r="K60" i="19"/>
  <c r="K59" i="19"/>
  <c r="K58" i="19"/>
  <c r="K50" i="19"/>
  <c r="K53" i="19" s="1"/>
  <c r="K40" i="19"/>
  <c r="G40" i="19"/>
  <c r="K46" i="19" s="1"/>
  <c r="K34" i="19"/>
  <c r="G33" i="19"/>
  <c r="K35" i="19" s="1"/>
  <c r="R32" i="19"/>
  <c r="P32" i="19"/>
  <c r="K32" i="19"/>
  <c r="K31" i="19"/>
  <c r="R30" i="19"/>
  <c r="P30" i="19"/>
  <c r="N30" i="19"/>
  <c r="N32" i="19" s="1"/>
  <c r="K30" i="19"/>
  <c r="K29" i="19"/>
  <c r="K28" i="19"/>
  <c r="K27" i="19"/>
  <c r="K36" i="19" s="1"/>
  <c r="K23" i="19"/>
  <c r="K22" i="19"/>
  <c r="I15" i="19"/>
  <c r="I50" i="19" s="1"/>
  <c r="H15" i="19"/>
  <c r="J15" i="19" s="1"/>
  <c r="K104" i="19" s="1"/>
  <c r="G15" i="19"/>
  <c r="J50" i="19" s="1"/>
  <c r="K14" i="19"/>
  <c r="J14" i="19"/>
  <c r="J13" i="19"/>
  <c r="I13" i="19"/>
  <c r="H13" i="19"/>
  <c r="G13" i="19"/>
  <c r="K12" i="19"/>
  <c r="J12" i="19"/>
  <c r="K11" i="19"/>
  <c r="J11" i="19"/>
  <c r="A3" i="19"/>
  <c r="K126" i="18"/>
  <c r="K125" i="18"/>
  <c r="K115" i="18"/>
  <c r="K114" i="18"/>
  <c r="K99" i="18"/>
  <c r="K100" i="18" s="1"/>
  <c r="K98" i="18"/>
  <c r="K95" i="18"/>
  <c r="K92" i="18"/>
  <c r="K88" i="18"/>
  <c r="K84" i="18"/>
  <c r="K80" i="18"/>
  <c r="K76" i="18"/>
  <c r="K71" i="18"/>
  <c r="K70" i="18"/>
  <c r="K69" i="18"/>
  <c r="K68" i="18"/>
  <c r="K67" i="18"/>
  <c r="K66" i="18"/>
  <c r="K65" i="18"/>
  <c r="K64" i="18"/>
  <c r="K63" i="18"/>
  <c r="K62" i="18"/>
  <c r="K61" i="18"/>
  <c r="K60" i="18"/>
  <c r="K59" i="18"/>
  <c r="K58" i="18"/>
  <c r="K72" i="18" s="1"/>
  <c r="K50" i="18"/>
  <c r="K53" i="18" s="1"/>
  <c r="K46" i="18"/>
  <c r="G43" i="18"/>
  <c r="K43" i="18" s="1"/>
  <c r="G40" i="18"/>
  <c r="K34" i="18"/>
  <c r="I34" i="18"/>
  <c r="G33" i="18"/>
  <c r="K35" i="18" s="1"/>
  <c r="P32" i="18"/>
  <c r="N32" i="18"/>
  <c r="K32" i="18"/>
  <c r="K31" i="18"/>
  <c r="R30" i="18"/>
  <c r="R32" i="18" s="1"/>
  <c r="P30" i="18"/>
  <c r="N30" i="18"/>
  <c r="K30" i="18"/>
  <c r="K29" i="18"/>
  <c r="K28" i="18"/>
  <c r="K27" i="18"/>
  <c r="K36" i="18" s="1"/>
  <c r="K23" i="18"/>
  <c r="K22" i="18"/>
  <c r="K14" i="18"/>
  <c r="J14" i="18"/>
  <c r="K40" i="18" s="1"/>
  <c r="I13" i="18"/>
  <c r="I15" i="18" s="1"/>
  <c r="I50" i="18" s="1"/>
  <c r="H13" i="18"/>
  <c r="H15" i="18" s="1"/>
  <c r="J15" i="18" s="1"/>
  <c r="K104" i="18" s="1"/>
  <c r="G13" i="18"/>
  <c r="G15" i="18" s="1"/>
  <c r="J50" i="18" s="1"/>
  <c r="K12" i="18"/>
  <c r="J12" i="18"/>
  <c r="K11" i="18"/>
  <c r="J11" i="18"/>
  <c r="A3" i="18"/>
  <c r="K76" i="17"/>
  <c r="J13" i="18" l="1"/>
  <c r="O83" i="18" s="1"/>
  <c r="E118" i="26"/>
  <c r="K73" i="26"/>
  <c r="H15" i="26"/>
  <c r="J15" i="26" s="1"/>
  <c r="K104" i="26" s="1"/>
  <c r="K52" i="26"/>
  <c r="I34" i="26"/>
  <c r="E118" i="25"/>
  <c r="K52" i="25"/>
  <c r="K73" i="25"/>
  <c r="K73" i="24"/>
  <c r="E118" i="24"/>
  <c r="K52" i="24"/>
  <c r="H15" i="24"/>
  <c r="J15" i="24" s="1"/>
  <c r="K104" i="24" s="1"/>
  <c r="K52" i="23"/>
  <c r="K73" i="23"/>
  <c r="I34" i="23"/>
  <c r="G43" i="23"/>
  <c r="K43" i="23" s="1"/>
  <c r="K73" i="22"/>
  <c r="K52" i="22"/>
  <c r="I34" i="22"/>
  <c r="G43" i="22"/>
  <c r="K43" i="22" s="1"/>
  <c r="K73" i="21"/>
  <c r="K52" i="21"/>
  <c r="H15" i="21"/>
  <c r="J15" i="21" s="1"/>
  <c r="K104" i="21" s="1"/>
  <c r="I34" i="21"/>
  <c r="G43" i="21"/>
  <c r="K43" i="21" s="1"/>
  <c r="E118" i="20"/>
  <c r="K52" i="20"/>
  <c r="K73" i="20"/>
  <c r="K73" i="19"/>
  <c r="K52" i="19"/>
  <c r="I34" i="19"/>
  <c r="G43" i="19"/>
  <c r="K43" i="19" s="1"/>
  <c r="K73" i="18"/>
  <c r="E118" i="18"/>
  <c r="K52" i="18"/>
  <c r="O91" i="18" l="1"/>
  <c r="K128" i="26"/>
  <c r="J118" i="26"/>
  <c r="J118" i="25"/>
  <c r="K128" i="25"/>
  <c r="K128" i="24"/>
  <c r="J118" i="24"/>
  <c r="E118" i="23"/>
  <c r="E118" i="22"/>
  <c r="E118" i="21"/>
  <c r="J118" i="20"/>
  <c r="K128" i="20"/>
  <c r="E118" i="19"/>
  <c r="J118" i="18"/>
  <c r="K128" i="18"/>
  <c r="R30" i="17"/>
  <c r="R32" i="17" s="1"/>
  <c r="P30" i="17"/>
  <c r="P32" i="17" s="1"/>
  <c r="N30" i="17"/>
  <c r="N32" i="17" s="1"/>
  <c r="K130" i="26" l="1"/>
  <c r="K132" i="26" s="1"/>
  <c r="L103" i="26"/>
  <c r="L46" i="26"/>
  <c r="L95" i="26"/>
  <c r="L36" i="26"/>
  <c r="L53" i="26"/>
  <c r="L100" i="26"/>
  <c r="L72" i="26"/>
  <c r="L103" i="25"/>
  <c r="K130" i="25"/>
  <c r="K132" i="25" s="1"/>
  <c r="L95" i="25"/>
  <c r="L100" i="25"/>
  <c r="L36" i="25"/>
  <c r="L46" i="25"/>
  <c r="L53" i="25"/>
  <c r="L72" i="25"/>
  <c r="K130" i="24"/>
  <c r="K132" i="24" s="1"/>
  <c r="L103" i="24"/>
  <c r="L53" i="24"/>
  <c r="L36" i="24"/>
  <c r="L72" i="24"/>
  <c r="L95" i="24"/>
  <c r="L100" i="24"/>
  <c r="L46" i="24"/>
  <c r="J118" i="23"/>
  <c r="K128" i="23"/>
  <c r="J118" i="22"/>
  <c r="K128" i="22"/>
  <c r="K128" i="21"/>
  <c r="J118" i="21"/>
  <c r="L103" i="20"/>
  <c r="K130" i="20"/>
  <c r="K132" i="20" s="1"/>
  <c r="L100" i="20"/>
  <c r="L72" i="20"/>
  <c r="L46" i="20"/>
  <c r="L95" i="20"/>
  <c r="L36" i="20"/>
  <c r="L53" i="20"/>
  <c r="K128" i="19"/>
  <c r="J118" i="19"/>
  <c r="L103" i="18"/>
  <c r="K130" i="18"/>
  <c r="K132" i="18" s="1"/>
  <c r="L72" i="18"/>
  <c r="L46" i="18"/>
  <c r="L53" i="18"/>
  <c r="L100" i="18"/>
  <c r="L36" i="18"/>
  <c r="L95" i="18"/>
  <c r="L103" i="23" l="1"/>
  <c r="K130" i="23"/>
  <c r="K132" i="23" s="1"/>
  <c r="L53" i="23"/>
  <c r="L72" i="23"/>
  <c r="L100" i="23"/>
  <c r="L95" i="23"/>
  <c r="L36" i="23"/>
  <c r="L46" i="23"/>
  <c r="L103" i="22"/>
  <c r="K130" i="22"/>
  <c r="K132" i="22" s="1"/>
  <c r="L72" i="22"/>
  <c r="L100" i="22"/>
  <c r="L36" i="22"/>
  <c r="L53" i="22"/>
  <c r="L95" i="22"/>
  <c r="L46" i="22"/>
  <c r="K130" i="21"/>
  <c r="K132" i="21" s="1"/>
  <c r="L103" i="21"/>
  <c r="L36" i="21"/>
  <c r="L72" i="21"/>
  <c r="L100" i="21"/>
  <c r="L53" i="21"/>
  <c r="L95" i="21"/>
  <c r="L46" i="21"/>
  <c r="K130" i="19"/>
  <c r="K132" i="19" s="1"/>
  <c r="L103" i="19"/>
  <c r="L36" i="19"/>
  <c r="L53" i="19"/>
  <c r="L95" i="19"/>
  <c r="L100" i="19"/>
  <c r="L72" i="19"/>
  <c r="L46" i="19"/>
  <c r="A3" i="17" l="1"/>
  <c r="K126" i="17" l="1"/>
  <c r="K125" i="17"/>
  <c r="K115" i="17"/>
  <c r="K114" i="17"/>
  <c r="K99" i="17"/>
  <c r="K98" i="17"/>
  <c r="K92" i="17"/>
  <c r="K88" i="17"/>
  <c r="K84" i="17"/>
  <c r="K80" i="17"/>
  <c r="K95" i="17" s="1"/>
  <c r="K71" i="17"/>
  <c r="K70" i="17"/>
  <c r="K69" i="17"/>
  <c r="K68" i="17"/>
  <c r="K67" i="17"/>
  <c r="K66" i="17"/>
  <c r="K65" i="17"/>
  <c r="K64" i="17"/>
  <c r="K63" i="17"/>
  <c r="K62" i="17"/>
  <c r="K61" i="17"/>
  <c r="K60" i="17"/>
  <c r="K59" i="17"/>
  <c r="K58" i="17"/>
  <c r="K50" i="17"/>
  <c r="K53" i="17" s="1"/>
  <c r="G40" i="17"/>
  <c r="G43" i="17" s="1"/>
  <c r="K43" i="17" s="1"/>
  <c r="K34" i="17"/>
  <c r="G33" i="17"/>
  <c r="K32" i="17"/>
  <c r="K31" i="17"/>
  <c r="K30" i="17"/>
  <c r="K29" i="17"/>
  <c r="K28" i="17"/>
  <c r="K27" i="17"/>
  <c r="K23" i="17"/>
  <c r="K22" i="17"/>
  <c r="K14" i="17"/>
  <c r="J14" i="17"/>
  <c r="K40" i="17" s="1"/>
  <c r="I13" i="17"/>
  <c r="I15" i="17" s="1"/>
  <c r="I50" i="17" s="1"/>
  <c r="H13" i="17"/>
  <c r="H15" i="17" s="1"/>
  <c r="J15" i="17" s="1"/>
  <c r="K104" i="17" s="1"/>
  <c r="G13" i="17"/>
  <c r="K12" i="17"/>
  <c r="J12" i="17"/>
  <c r="K11" i="17"/>
  <c r="J11" i="17"/>
  <c r="O83" i="17" l="1"/>
  <c r="G15" i="17"/>
  <c r="J50" i="17" s="1"/>
  <c r="K100" i="17"/>
  <c r="K46" i="17"/>
  <c r="J13" i="17"/>
  <c r="O91" i="17" s="1"/>
  <c r="K36" i="17"/>
  <c r="K35" i="17" s="1"/>
  <c r="I34" i="17"/>
  <c r="K72" i="17"/>
  <c r="K73" i="17" s="1"/>
  <c r="K52" i="17"/>
  <c r="E118" i="17" l="1"/>
  <c r="K128" i="17" s="1"/>
  <c r="L103" i="17" s="1"/>
  <c r="J118" i="17" l="1"/>
  <c r="K130" i="17"/>
  <c r="K132" i="17" s="1"/>
  <c r="L100" i="17"/>
  <c r="L46" i="17"/>
  <c r="L95" i="17"/>
  <c r="L53" i="17"/>
  <c r="L72" i="17"/>
  <c r="L36" i="17"/>
</calcChain>
</file>

<file path=xl/sharedStrings.xml><?xml version="1.0" encoding="utf-8"?>
<sst xmlns="http://schemas.openxmlformats.org/spreadsheetml/2006/main" count="1957" uniqueCount="158">
  <si>
    <t>Arbeitskleidung</t>
  </si>
  <si>
    <t>Gemeinkosten</t>
  </si>
  <si>
    <t>Revision</t>
  </si>
  <si>
    <t>Änderungen</t>
  </si>
  <si>
    <t>05/07.2018</t>
  </si>
  <si>
    <t>Veränderung der automatischen BDKS-Ausweisung in ein manuelles Eingabefeld</t>
  </si>
  <si>
    <t xml:space="preserve">geändert von </t>
  </si>
  <si>
    <t>geprüft von</t>
  </si>
  <si>
    <t>Büßen</t>
  </si>
  <si>
    <t>Garroth</t>
  </si>
  <si>
    <r>
      <t xml:space="preserve">Nr. des </t>
    </r>
    <r>
      <rPr>
        <b/>
        <sz val="12"/>
        <color theme="1"/>
        <rFont val="Calibri"/>
        <family val="2"/>
        <scheme val="minor"/>
      </rPr>
      <t>Träger</t>
    </r>
    <r>
      <rPr>
        <sz val="12"/>
        <color theme="1"/>
        <rFont val="Calibri"/>
        <family val="2"/>
        <scheme val="minor"/>
      </rPr>
      <t>zertifikates:</t>
    </r>
  </si>
  <si>
    <t>Trägerzertifkat gültig bis:</t>
  </si>
  <si>
    <t>x</t>
  </si>
  <si>
    <t xml:space="preserve">Bildungsziel/Titel der Maßnahme: 
Basisqualifizierung - Transformation MEB
</t>
  </si>
  <si>
    <t>Systematikposition lt. KldB 2010:</t>
  </si>
  <si>
    <r>
      <t xml:space="preserve">Angaben zur Maßnahme                                                                       </t>
    </r>
    <r>
      <rPr>
        <i/>
        <sz val="8"/>
        <rFont val="Arial"/>
        <family val="2"/>
      </rPr>
      <t>bitte die blau hinterlegten Felder ausfüllen</t>
    </r>
  </si>
  <si>
    <t xml:space="preserve">Anzahl UE </t>
  </si>
  <si>
    <t>ohne Ferien</t>
  </si>
  <si>
    <t>*) 1 Monat = 4,333 Wochen</t>
  </si>
  <si>
    <r>
      <t xml:space="preserve">Fachtheoretischer Unterricht (UE je 45 Minuten)                                                                                                    </t>
    </r>
    <r>
      <rPr>
        <i/>
        <sz val="8"/>
        <rFont val="Arial"/>
        <family val="2"/>
      </rPr>
      <t xml:space="preserve">
</t>
    </r>
    <r>
      <rPr>
        <sz val="8"/>
        <rFont val="Arial"/>
        <family val="2"/>
      </rPr>
      <t xml:space="preserve"> </t>
    </r>
  </si>
  <si>
    <t>Anzahl</t>
  </si>
  <si>
    <t>Fachpraktischer Unterricht (UE je 45 Minuten)</t>
  </si>
  <si>
    <t xml:space="preserve">   insgesamt</t>
  </si>
  <si>
    <t xml:space="preserve">Gesamtdauer der Maßnahme </t>
  </si>
  <si>
    <t>Gesamtstd.</t>
  </si>
  <si>
    <t xml:space="preserve">kalkulierte Teilnehmerzahl                 </t>
  </si>
  <si>
    <t>pro Maßnahme</t>
  </si>
  <si>
    <r>
      <rPr>
        <b/>
        <sz val="8"/>
        <rFont val="Arial"/>
        <family val="2"/>
      </rPr>
      <t xml:space="preserve">Lehrgangskosten (Maßnahmekosten)                                                                                  </t>
    </r>
    <r>
      <rPr>
        <i/>
        <sz val="8"/>
        <rFont val="Arial"/>
        <family val="2"/>
      </rPr>
      <t xml:space="preserve">bitte die blau hinterlegten Felder ausfüllen
</t>
    </r>
  </si>
  <si>
    <t xml:space="preserve">1. Aufwendungen für notwendige Eignungsfeststellungen / TN-Auswahl
</t>
  </si>
  <si>
    <t>trägerintern</t>
  </si>
  <si>
    <t>2. Personalkosten (incl. Personalnebenkosten) zur Durchführung des Unterrichtes</t>
  </si>
  <si>
    <t>Einzelkosten Lehrkräfte</t>
  </si>
  <si>
    <t>UE</t>
  </si>
  <si>
    <t>Summe UE</t>
  </si>
  <si>
    <t>Vor- u. Nachbereitung des Unterrichts</t>
  </si>
  <si>
    <t>durchschn. Kosten je UE:</t>
  </si>
  <si>
    <t>3. Kosten für die Betreuung in der betrieblichen Lernphase</t>
  </si>
  <si>
    <t xml:space="preserve">Anzahl Besuche je TN </t>
  </si>
  <si>
    <t>Anzahl Besuche insgesamt</t>
  </si>
  <si>
    <t>Anzahl Besuche
 je TN je Monat:</t>
  </si>
  <si>
    <t xml:space="preserve">Personalkosten </t>
  </si>
  <si>
    <t>Dauer je Besuch (Std.)</t>
  </si>
  <si>
    <t>Einzelkosten Personal:</t>
  </si>
  <si>
    <t>= Std. insg.</t>
  </si>
  <si>
    <t>Reisekosten</t>
  </si>
  <si>
    <t>Einzelkosten Reise:</t>
  </si>
  <si>
    <t>je Besuch</t>
  </si>
  <si>
    <t>Anzahl Std.</t>
  </si>
  <si>
    <t>Einzelkosten Soz.päd. 
je Std.</t>
  </si>
  <si>
    <t>Einsatz 
Std. je Woche</t>
  </si>
  <si>
    <t>Anteiliger Einsatz im gesamten Maßnahmezeitraum in %</t>
  </si>
  <si>
    <t>Gesamtkosten</t>
  </si>
  <si>
    <t>allgemeine TN-Betreuung bitte Gemeinkosten zuordnen</t>
  </si>
  <si>
    <t>Personalkosten für Sozialpädagoge</t>
  </si>
  <si>
    <t>anteiliger Kostensatz je UE je TN :</t>
  </si>
  <si>
    <t>Nutzungsdauer  in Wochen</t>
  </si>
  <si>
    <t>Einzelkosten</t>
  </si>
  <si>
    <t xml:space="preserve">jeweilige Nutzungsdauer bitte beachten </t>
  </si>
  <si>
    <t>Kosten für Ausstattung des Schulungsraumes</t>
  </si>
  <si>
    <t>PC-Ausstattung</t>
  </si>
  <si>
    <t>Maschinen/ Geräte</t>
  </si>
  <si>
    <t>Betriebskosten für Ausbildungsmittel</t>
  </si>
  <si>
    <t>Verbrauchsmaterial</t>
  </si>
  <si>
    <t>Kosten für Schulungsunterlagen</t>
  </si>
  <si>
    <t xml:space="preserve">Kosten für Lehrbücher        </t>
  </si>
  <si>
    <t>Lernmittel lt. gesonderter Aufstellung</t>
  </si>
  <si>
    <t>ergibt je TN monatlich:</t>
  </si>
  <si>
    <t xml:space="preserve">Fachtheoretischer Unterricht (Schulungsraum)
</t>
  </si>
  <si>
    <t xml:space="preserve">x </t>
  </si>
  <si>
    <r>
      <t>m</t>
    </r>
    <r>
      <rPr>
        <vertAlign val="superscript"/>
        <sz val="8"/>
        <color rgb="FF000000"/>
        <rFont val="Arial"/>
        <family val="2"/>
      </rPr>
      <t>2</t>
    </r>
  </si>
  <si>
    <t>Fachpraktischer Unterricht 
(Werkstätten und Übungsflächen)</t>
  </si>
  <si>
    <t xml:space="preserve">7.Prüfungsgebühren/ Prüfungsaufwand </t>
  </si>
  <si>
    <t>- Gebühren der prüfenden Stelle
- ggf. auch Kosten für Erstellen von Prüfungsaufgaben</t>
  </si>
  <si>
    <t>8. Allgemeine Verwaltungskosten/ Gemeinkosten - anteilig bezogen auf die Maßnahme</t>
  </si>
  <si>
    <t>insgesamt:</t>
  </si>
  <si>
    <t>= je TN monatlich:</t>
  </si>
  <si>
    <t>dazu gehören z.B.:</t>
  </si>
  <si>
    <t>Personalkosten (z.B. für Buchhaltung, Verwaltung, Controlling, Lehrgangsleitung, allgemeine TN-Betreuung)</t>
  </si>
  <si>
    <t>Raumkosten incl. Betriebs-/Nebenkosten (z.B. für Verwaltung, Mitarbeiterbüros, Sozialräume, Neben- und Verkehrsflächen)</t>
  </si>
  <si>
    <t xml:space="preserve">Abgaben, Versicherungen, Beiträge, Gebühren (z.B. BG-Beiträge für TN)
</t>
  </si>
  <si>
    <t>Werbung/ Marketing</t>
  </si>
  <si>
    <t xml:space="preserve">9. Sonstige Kosten </t>
  </si>
  <si>
    <t>10. Gewinn/ Risiko</t>
  </si>
  <si>
    <t>anteilig vom Gesamtumsatz der Maßnahme</t>
  </si>
  <si>
    <t>11. Zuschusse Dritter /Erlöse/ Zuwendungen</t>
  </si>
  <si>
    <t>Zuschüsse/ Fördermittel von Dritten /Erlöse</t>
  </si>
  <si>
    <t>insgesamt</t>
  </si>
  <si>
    <t>-</t>
  </si>
  <si>
    <t>Anzahl UE je TN</t>
  </si>
  <si>
    <t>Einzelkosten je TN</t>
  </si>
  <si>
    <t>Bildungsträger:</t>
  </si>
  <si>
    <t>06/07.2018</t>
  </si>
  <si>
    <t>07/01.2021</t>
  </si>
  <si>
    <t>Anpassung der Minuteneinheiten</t>
  </si>
  <si>
    <t>Grundlegende Änderung der Kalkulationsvorgaben</t>
  </si>
  <si>
    <t>Bundes-Durchschnittskostensatz:</t>
  </si>
  <si>
    <r>
      <t xml:space="preserve">Dauer in </t>
    </r>
    <r>
      <rPr>
        <b/>
        <i/>
        <sz val="8"/>
        <rFont val="Arial"/>
        <family val="2"/>
      </rPr>
      <t xml:space="preserve">Wochen </t>
    </r>
    <r>
      <rPr>
        <i/>
        <sz val="8"/>
        <rFont val="Arial"/>
        <family val="2"/>
      </rPr>
      <t>*)</t>
    </r>
  </si>
  <si>
    <r>
      <rPr>
        <b/>
        <i/>
        <sz val="8"/>
        <rFont val="Arial"/>
        <family val="2"/>
      </rPr>
      <t xml:space="preserve">Monate </t>
    </r>
    <r>
      <rPr>
        <i/>
        <sz val="8"/>
        <rFont val="Arial"/>
        <family val="2"/>
      </rPr>
      <t>*)
(incl. Ferien)</t>
    </r>
  </si>
  <si>
    <t>UE je Woche
(ohne Ferien)</t>
  </si>
  <si>
    <t xml:space="preserve">betriebliche Lernphase/Praktika (Std. je 60 Minuten)      </t>
  </si>
  <si>
    <t>(externe Aufwendungen)</t>
  </si>
  <si>
    <t>Fach</t>
  </si>
  <si>
    <t>Fachpraktische Unterrichtsstunden (UE je 45 Minuten)</t>
  </si>
  <si>
    <t>Zwischensumme</t>
  </si>
  <si>
    <t>z.B. km je Besuch:</t>
  </si>
  <si>
    <r>
      <t xml:space="preserve">4. Kosten für besondere sozialpädagogische Betreuung
 </t>
    </r>
    <r>
      <rPr>
        <sz val="8"/>
        <rFont val="Arial"/>
        <family val="2"/>
      </rPr>
      <t xml:space="preserve">  (Hinweis: Notwendigkeit einer </t>
    </r>
    <r>
      <rPr>
        <u/>
        <sz val="8"/>
        <rFont val="Arial"/>
        <family val="2"/>
      </rPr>
      <t>besonderen</t>
    </r>
    <r>
      <rPr>
        <sz val="8"/>
        <rFont val="Arial"/>
        <family val="2"/>
      </rPr>
      <t xml:space="preserve"> soz.päd. Betreuung muss sich aus Beschreibung der Zielgruppe ergeben)</t>
    </r>
  </si>
  <si>
    <r>
      <t xml:space="preserve">5. Kosten für Ausbildungsmittel/ technische Ausstattung zur Durchführung des Unterrichts
</t>
    </r>
    <r>
      <rPr>
        <sz val="8"/>
        <color theme="1"/>
        <rFont val="Arial"/>
        <family val="2"/>
      </rPr>
      <t>(Hinweis: Aufwendungen, die unmittelbar mit der Durchführung des Unterrichts entstehen; 
                anteilige Kosten (auch Abschreibungen) für den Zeitraum, für den sie tatsächlich in der Maßnahme zum Einsatz kommen )</t>
    </r>
    <r>
      <rPr>
        <b/>
        <sz val="8"/>
        <color theme="1"/>
        <rFont val="Arial"/>
        <family val="2"/>
      </rPr>
      <t xml:space="preserve">
</t>
    </r>
    <r>
      <rPr>
        <sz val="8"/>
        <rFont val="Arial"/>
        <family val="2"/>
      </rPr>
      <t/>
    </r>
  </si>
  <si>
    <r>
      <t xml:space="preserve">6. Raumkosten (inkl. Betriebs- u. Nebenkosten) zur Durchführung des Unterrichts
</t>
    </r>
    <r>
      <rPr>
        <sz val="8"/>
        <rFont val="Arial"/>
        <family val="2"/>
      </rPr>
      <t>(Hinweis: Aufwendungen, die unmittelbar mit der Durchführung des Unterrichts entstehen; 
                anteilige Kosten (auch Abschreibungen) für den Zeitraum, für den sie tatsächlich entstehen )</t>
    </r>
  </si>
  <si>
    <t>z.B. auch Schrotterträge oder generierte Einnahmen durcj Teilnehmerleistungen</t>
  </si>
  <si>
    <r>
      <t xml:space="preserve">12. Kosten der Unteraufträge 
</t>
    </r>
    <r>
      <rPr>
        <sz val="8"/>
        <rFont val="Arial"/>
        <family val="2"/>
      </rPr>
      <t>z.B. Führerscheinerwerb, Unterricht an Berufsschulen</t>
    </r>
  </si>
  <si>
    <r>
      <t xml:space="preserve">Gesamtkosten der Maßnahme </t>
    </r>
    <r>
      <rPr>
        <sz val="8"/>
        <rFont val="Arial"/>
        <family val="2"/>
      </rPr>
      <t>(rechnerisch)</t>
    </r>
  </si>
  <si>
    <r>
      <t xml:space="preserve">Kostensatz pro Teilnehmer und Unterrichtsstunde </t>
    </r>
    <r>
      <rPr>
        <sz val="8"/>
        <rFont val="Arial"/>
        <family val="2"/>
      </rPr>
      <t>(gerundet)</t>
    </r>
  </si>
  <si>
    <r>
      <t xml:space="preserve">Gesamtkosten pro Teilnehmer
</t>
    </r>
    <r>
      <rPr>
        <sz val="8"/>
        <rFont val="Arial"/>
        <family val="2"/>
      </rPr>
      <t>(Kostensatz pro Teilnehmer und Unterrichtsstunde gerundet x Anzahl UE insgesamt)</t>
    </r>
  </si>
  <si>
    <t>08/03.2021</t>
  </si>
  <si>
    <t>Änderung Eingabe Trägerzertifkat</t>
  </si>
  <si>
    <t>Änderung Wording bei Genehmigungen</t>
  </si>
  <si>
    <t>09/09.2021</t>
  </si>
  <si>
    <t>10/12.2021</t>
  </si>
  <si>
    <t>Änderung Ausgabe der Maßnahmezertifkatsnummer</t>
  </si>
  <si>
    <t>Ansprechpartner:</t>
  </si>
  <si>
    <t>Datum:</t>
  </si>
  <si>
    <t>11/04.2023</t>
  </si>
  <si>
    <t xml:space="preserve">Trennung der Mindestangaben von der Kalkulation </t>
  </si>
  <si>
    <t>wird das Feld rot, muss der Aufwand für Vor- und Nachbereitung begründet werden</t>
  </si>
  <si>
    <t>wird das Feld rot, müssen die Gemeinkosten aufgeschlüsselt nachgewiesen werden</t>
  </si>
  <si>
    <t>wird das Feld rot, muss der Gewinn-/Risikoansatz begründet werden</t>
  </si>
  <si>
    <t>inkl. und ohne Ferien ausfüllen</t>
  </si>
  <si>
    <t>inkl. Ferien</t>
  </si>
  <si>
    <t>allg. Verwaltungskosten</t>
  </si>
  <si>
    <t>Zulassungskosten</t>
  </si>
  <si>
    <t xml:space="preserve"> </t>
  </si>
  <si>
    <t>bitte nicht benötigte Zeilen leer lassen!</t>
  </si>
  <si>
    <t xml:space="preserve">Monat </t>
  </si>
  <si>
    <t xml:space="preserve">Gesamt- Fläche </t>
  </si>
  <si>
    <t>Raumgröße für die Maßnahme</t>
  </si>
  <si>
    <t xml:space="preserve">Raummiete für die Maßnahme </t>
  </si>
  <si>
    <t xml:space="preserve">Raummiete </t>
  </si>
  <si>
    <t>Preis pro qm²</t>
  </si>
  <si>
    <t>qm² Anzahl</t>
  </si>
  <si>
    <t xml:space="preserve">im Monat </t>
  </si>
  <si>
    <t>Gesamt- Miete (gem. Nachweise)</t>
  </si>
  <si>
    <t>RAUM 1</t>
  </si>
  <si>
    <r>
      <t xml:space="preserve">
</t>
    </r>
    <r>
      <rPr>
        <b/>
        <i/>
        <sz val="8"/>
        <color rgb="FFFF0000"/>
        <rFont val="Arial"/>
        <family val="2"/>
      </rPr>
      <t>RAUM 2</t>
    </r>
  </si>
  <si>
    <t>Achtung: Wenn Sie mehr als 2 Räume mit unterschiedlichen Kosten nutzen, berechnen Sie die weiteren Räume nach dem gleichen Schema!</t>
  </si>
  <si>
    <t>Raumkostenberechung (auszufüllen):</t>
  </si>
  <si>
    <t>Personalkostenberechung (auszufüllen):</t>
  </si>
  <si>
    <t>montl. Arbeitszeit in Stunden</t>
  </si>
  <si>
    <t>Gesamt- Fläche (gem. Nachweise)</t>
  </si>
  <si>
    <t>Sozialversicherungssatz in %</t>
  </si>
  <si>
    <t xml:space="preserve">Personalzusatzkosten in % </t>
  </si>
  <si>
    <t>Arbeitgeberbrutto im Monat</t>
  </si>
  <si>
    <t>Kosten pro Unterrichtseinheit</t>
  </si>
  <si>
    <t>AN-Bruttolohn im Monat (gem. Nachweise)</t>
  </si>
  <si>
    <r>
      <t>Kostenkalkulation</t>
    </r>
    <r>
      <rPr>
        <b/>
        <sz val="14"/>
        <color rgb="FFFF0000"/>
        <rFont val="Arial"/>
        <family val="2"/>
      </rPr>
      <t xml:space="preserve"> (</t>
    </r>
    <r>
      <rPr>
        <b/>
        <u/>
        <sz val="14"/>
        <color rgb="FFFF0000"/>
        <rFont val="Arial"/>
        <family val="2"/>
      </rPr>
      <t>alle</t>
    </r>
    <r>
      <rPr>
        <b/>
        <sz val="14"/>
        <color rgb="FFFF0000"/>
        <rFont val="Arial"/>
        <family val="2"/>
      </rPr>
      <t xml:space="preserve"> blaue Felder müssen ausgefüllt werden)</t>
    </r>
  </si>
  <si>
    <t>LEHRKRAFT 1</t>
  </si>
  <si>
    <t>LEHRKRAFT 3</t>
  </si>
  <si>
    <t>LEHRKRAFT 2</t>
  </si>
  <si>
    <t>pro UE -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</si>
</sst>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([$€]* #,##0.00_);_([$€]* \(#,##0.00\);_([$€]* \-??_);_(@_)"/>
    <numFmt numFmtId="166" formatCode="_(\$* #,##0.00_);_(\$* \(#,##0.00\);_(\$* \-??_);_(@_)"/>
    <numFmt numFmtId="167" formatCode="#,##0.00_ ;\-#,##0.00\ "/>
    <numFmt numFmtId="168" formatCode="@\ *."/>
    <numFmt numFmtId="169" formatCode="0.0_)"/>
    <numFmt numFmtId="170" formatCode="\ @\ *."/>
    <numFmt numFmtId="171" formatCode="\+#\ ###\ ##0;\-\ #\ ###\ ##0;\-"/>
    <numFmt numFmtId="172" formatCode="* &quot;[&quot;#0&quot;]&quot;"/>
    <numFmt numFmtId="173" formatCode="*+\ #\ ###\ ###\ ##0.0;\-\ #\ ###\ ###\ ##0.0;* &quot;&quot;\-&quot;&quot;"/>
    <numFmt numFmtId="174" formatCode="\+\ #\ ###\ ###\ ##0.0;\-\ #\ ###\ ###\ ##0.0;* &quot;&quot;\-&quot;&quot;"/>
    <numFmt numFmtId="175" formatCode="* &quot;[&quot;#0\ \ &quot;]&quot;"/>
    <numFmt numFmtId="176" formatCode="##\ ###\ ##0"/>
    <numFmt numFmtId="177" formatCode="#\ ###\ ###"/>
    <numFmt numFmtId="178" formatCode="#\ ###\ ##0.0;\-\ #\ ###\ ##0.0;\-"/>
    <numFmt numFmtId="179" formatCode="#,##0.0"/>
    <numFmt numFmtId="180" formatCode="#,##0.00\ &quot;€&quot;"/>
    <numFmt numFmtId="181" formatCode="_-* #,##0.00\ [$€-407]_-;\-* #,##0.00\ [$€-407]_-;_-* &quot;-&quot;??\ [$€-407]_-;_-@_-"/>
    <numFmt numFmtId="182" formatCode="General\ &quot;Wochen&quot;"/>
    <numFmt numFmtId="183" formatCode="###0.0;###0.0"/>
    <numFmt numFmtId="184" formatCode="###0;###0"/>
    <numFmt numFmtId="185" formatCode="#,##0_ ;\-#,##0\ "/>
    <numFmt numFmtId="186" formatCode="#,##0.00\ [$€-407];\-#,##0.00\ [$€-407]"/>
    <numFmt numFmtId="187" formatCode="0.0%"/>
    <numFmt numFmtId="188" formatCode="0.0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6"/>
      <name val="Arial"/>
      <family val="2"/>
    </font>
    <font>
      <sz val="7.5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vertAlign val="superscript"/>
      <sz val="8"/>
      <color rgb="FF000000"/>
      <name val="Arial"/>
      <family val="2"/>
    </font>
    <font>
      <b/>
      <sz val="14"/>
      <name val="Arial"/>
      <family val="2"/>
    </font>
    <font>
      <sz val="8"/>
      <color rgb="FF000000"/>
      <name val="Adobe Devanagari"/>
      <family val="1"/>
    </font>
    <font>
      <b/>
      <u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color rgb="FFFF0000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Times New Roman"/>
      <family val="1"/>
    </font>
    <font>
      <b/>
      <i/>
      <sz val="8"/>
      <color rgb="FF000000"/>
      <name val="Arial"/>
      <family val="2"/>
    </font>
    <font>
      <b/>
      <i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4"/>
      <color rgb="FFFF0000"/>
      <name val="Arial"/>
      <family val="2"/>
    </font>
    <font>
      <b/>
      <u/>
      <sz val="14"/>
      <color rgb="FFFF0000"/>
      <name val="Arial"/>
      <family val="2"/>
    </font>
    <font>
      <sz val="10"/>
      <color rgb="FF00003C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0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4" tint="0.79998168889431442"/>
        <bgColor indexed="31"/>
      </patternFill>
    </fill>
  </fills>
  <borders count="17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66CC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66CC"/>
      </left>
      <right/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thin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/>
      <top style="thin">
        <color rgb="FF0066CC"/>
      </top>
      <bottom style="medium">
        <color rgb="FF0066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66CC"/>
      </right>
      <top/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rgb="FF0066CC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66CC"/>
      </bottom>
      <diagonal/>
    </border>
    <border>
      <left/>
      <right/>
      <top/>
      <bottom style="thin">
        <color rgb="FF0066CC"/>
      </bottom>
      <diagonal/>
    </border>
    <border>
      <left/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/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indexed="64"/>
      </bottom>
      <diagonal/>
    </border>
    <border>
      <left/>
      <right/>
      <top style="medium">
        <color theme="3" tint="0.39994506668294322"/>
      </top>
      <bottom style="medium">
        <color indexed="64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indexed="64"/>
      </bottom>
      <diagonal/>
    </border>
    <border>
      <left/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indexed="64"/>
      </bottom>
      <diagonal/>
    </border>
    <border>
      <left/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thin">
        <color rgb="FF0066CC"/>
      </bottom>
      <diagonal/>
    </border>
    <border>
      <left style="thin">
        <color rgb="FF0066CC"/>
      </left>
      <right style="medium">
        <color indexed="64"/>
      </right>
      <top/>
      <bottom/>
      <diagonal/>
    </border>
    <border>
      <left style="medium">
        <color rgb="FF0066CC"/>
      </left>
      <right/>
      <top style="thin">
        <color rgb="FF0066CC"/>
      </top>
      <bottom style="thin">
        <color rgb="FF0066CC"/>
      </bottom>
      <diagonal/>
    </border>
    <border>
      <left/>
      <right style="medium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rgb="FF0066CC"/>
      </left>
      <right style="medium">
        <color rgb="FF0066CC"/>
      </right>
      <top style="thin">
        <color rgb="FF0066CC"/>
      </top>
      <bottom style="medium">
        <color rgb="FF0066CC"/>
      </bottom>
      <diagonal/>
    </border>
    <border>
      <left/>
      <right/>
      <top style="medium">
        <color rgb="FF0066CC"/>
      </top>
      <bottom/>
      <diagonal/>
    </border>
    <border>
      <left/>
      <right style="thin">
        <color rgb="FF0066CC"/>
      </right>
      <top/>
      <bottom/>
      <diagonal/>
    </border>
    <border>
      <left style="medium">
        <color theme="3" tint="0.39991454817346722"/>
      </left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 style="medium">
        <color rgb="FF0066CC"/>
      </bottom>
      <diagonal/>
    </border>
    <border>
      <left/>
      <right style="thin">
        <color rgb="FF0066CC"/>
      </right>
      <top style="thin">
        <color rgb="FF0066CC"/>
      </top>
      <bottom/>
      <diagonal/>
    </border>
    <border>
      <left style="thin">
        <color rgb="FF0066CC"/>
      </left>
      <right style="medium">
        <color indexed="64"/>
      </right>
      <top/>
      <bottom style="medium">
        <color indexed="6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3" tint="0.39994506668294322"/>
      </left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indexed="64"/>
      </bottom>
      <diagonal/>
    </border>
    <border>
      <left/>
      <right/>
      <top style="medium">
        <color theme="4"/>
      </top>
      <bottom style="medium">
        <color indexed="64"/>
      </bottom>
      <diagonal/>
    </border>
    <border>
      <left/>
      <right style="medium">
        <color theme="4"/>
      </right>
      <top style="medium">
        <color theme="4"/>
      </top>
      <bottom style="medium">
        <color indexed="64"/>
      </bottom>
      <diagonal/>
    </border>
    <border>
      <left style="thin">
        <color rgb="FF0066CC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theme="3" tint="0.399853511154515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thin">
        <color theme="3" tint="0.39988402966399123"/>
      </right>
      <top style="medium">
        <color theme="3" tint="0.39985351115451523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medium">
        <color theme="3" tint="0.39985351115451523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theme="3" tint="0.39985351115451523"/>
      </right>
      <top/>
      <bottom/>
      <diagonal/>
    </border>
    <border>
      <left style="thin">
        <color theme="3" tint="0.39988402966399123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88402966399123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theme="3" tint="0.39985351115451523"/>
      </left>
      <right style="thin">
        <color theme="3" tint="0.39988402966399123"/>
      </right>
      <top style="thin">
        <color theme="3" tint="0.39994506668294322"/>
      </top>
      <bottom style="medium">
        <color theme="3" tint="0.39985351115451523"/>
      </bottom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4506668294322"/>
      </top>
      <bottom style="medium">
        <color theme="3" tint="0.39985351115451523"/>
      </bottom>
      <diagonal/>
    </border>
    <border>
      <left style="thin">
        <color theme="3" tint="0.39988402966399123"/>
      </left>
      <right style="medium">
        <color theme="3" tint="0.39985351115451523"/>
      </right>
      <top style="thin">
        <color theme="3" tint="0.39994506668294322"/>
      </top>
      <bottom style="medium">
        <color theme="3" tint="0.39985351115451523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theme="3" tint="0.399914548173467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1454817346722"/>
      </left>
      <right/>
      <top style="medium">
        <color theme="3" tint="0.39988402966399123"/>
      </top>
      <bottom style="thin">
        <color theme="3" tint="0.39994506668294322"/>
      </bottom>
      <diagonal/>
    </border>
    <border>
      <left/>
      <right style="medium">
        <color theme="3" tint="0.39988402966399123"/>
      </right>
      <top style="medium">
        <color theme="3" tint="0.39988402966399123"/>
      </top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theme="3" tint="0.39988402966399123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theme="3" tint="0.39988402966399123"/>
      </bottom>
      <diagonal/>
    </border>
    <border>
      <left style="medium">
        <color indexed="64"/>
      </left>
      <right/>
      <top/>
      <bottom style="thin">
        <color theme="3" tint="0.39994506668294322"/>
      </bottom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medium">
        <color indexed="64"/>
      </bottom>
      <diagonal/>
    </border>
    <border>
      <left/>
      <right/>
      <top style="thin">
        <color theme="3" tint="0.39994506668294322"/>
      </top>
      <bottom style="medium">
        <color indexed="64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medium">
        <color theme="3" tint="0.39991454817346722"/>
      </left>
      <right/>
      <top style="thin">
        <color theme="3" tint="0.39994506668294322"/>
      </top>
      <bottom style="medium">
        <color indexed="64"/>
      </bottom>
      <diagonal/>
    </border>
    <border>
      <left/>
      <right style="medium">
        <color theme="3" tint="0.39988402966399123"/>
      </right>
      <top style="thin">
        <color theme="3" tint="0.39994506668294322"/>
      </top>
      <bottom style="medium">
        <color indexed="64"/>
      </bottom>
      <diagonal/>
    </border>
    <border>
      <left/>
      <right style="thin">
        <color theme="3" tint="0.39994506668294322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3" tint="0.39988402966399123"/>
      </bottom>
      <diagonal/>
    </border>
    <border>
      <left style="medium">
        <color theme="3" tint="0.39991454817346722"/>
      </left>
      <right style="medium">
        <color theme="3" tint="0.39988402966399123"/>
      </right>
      <top style="medium">
        <color theme="3" tint="0.39988402966399123"/>
      </top>
      <bottom style="medium">
        <color indexed="64"/>
      </bottom>
      <diagonal/>
    </border>
    <border>
      <left/>
      <right style="thin">
        <color rgb="FF0066CC"/>
      </right>
      <top style="medium">
        <color indexed="64"/>
      </top>
      <bottom style="medium">
        <color indexed="64"/>
      </bottom>
      <diagonal/>
    </border>
    <border>
      <left style="thin">
        <color rgb="FF0066CC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66CC"/>
      </bottom>
      <diagonal/>
    </border>
    <border>
      <left style="thin">
        <color rgb="FF0066CC"/>
      </left>
      <right/>
      <top style="thin">
        <color rgb="FF0066CC"/>
      </top>
      <bottom style="medium">
        <color indexed="64"/>
      </bottom>
      <diagonal/>
    </border>
    <border>
      <left/>
      <right style="medium">
        <color indexed="64"/>
      </right>
      <top style="thin">
        <color rgb="FF0066CC"/>
      </top>
      <bottom style="medium">
        <color indexed="64"/>
      </bottom>
      <diagonal/>
    </border>
    <border>
      <left/>
      <right/>
      <top/>
      <bottom style="medium">
        <color theme="3" tint="0.39997558519241921"/>
      </bottom>
      <diagonal/>
    </border>
    <border>
      <left/>
      <right/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/>
      <top/>
      <bottom/>
      <diagonal/>
    </border>
    <border>
      <left/>
      <right/>
      <top style="medium">
        <color theme="3" tint="0.39997558519241921"/>
      </top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/>
      <diagonal/>
    </border>
    <border>
      <left/>
      <right/>
      <top style="medium">
        <color theme="3" tint="0.39997558519241921"/>
      </top>
      <bottom style="medium">
        <color indexed="64"/>
      </bottom>
      <diagonal/>
    </border>
    <border>
      <left/>
      <right style="medium">
        <color theme="0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thin">
        <color rgb="FF0066CC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rgb="FF0066CC"/>
      </bottom>
      <diagonal/>
    </border>
    <border>
      <left style="medium">
        <color theme="0"/>
      </left>
      <right/>
      <top/>
      <bottom style="medium">
        <color rgb="FF0066CC"/>
      </bottom>
      <diagonal/>
    </border>
    <border>
      <left style="medium">
        <color theme="0"/>
      </left>
      <right/>
      <top/>
      <bottom style="medium">
        <color theme="3" tint="0.39997558519241921"/>
      </bottom>
      <diagonal/>
    </border>
    <border>
      <left style="thin">
        <color rgb="FF0066CC"/>
      </left>
      <right/>
      <top style="medium">
        <color rgb="FF0066CC"/>
      </top>
      <bottom style="thin">
        <color rgb="FF0066CC"/>
      </bottom>
      <diagonal/>
    </border>
    <border>
      <left style="medium">
        <color theme="3" tint="0.39997558519241921"/>
      </left>
      <right style="thin">
        <color rgb="FF0066CC"/>
      </right>
      <top style="medium">
        <color theme="3" tint="0.39997558519241921"/>
      </top>
      <bottom/>
      <diagonal/>
    </border>
    <border>
      <left style="thin">
        <color rgb="FF0066CC"/>
      </left>
      <right style="medium">
        <color theme="3" tint="0.39997558519241921"/>
      </right>
      <top style="medium">
        <color theme="3" tint="0.39997558519241921"/>
      </top>
      <bottom style="thin">
        <color rgb="FF0066CC"/>
      </bottom>
      <diagonal/>
    </border>
    <border>
      <left style="medium">
        <color rgb="FF0066CC"/>
      </left>
      <right/>
      <top style="thin">
        <color rgb="FF0066CC"/>
      </top>
      <bottom/>
      <diagonal/>
    </border>
    <border>
      <left style="thin">
        <color rgb="FF0066CC"/>
      </left>
      <right style="thin">
        <color rgb="FF0066CC"/>
      </right>
      <top style="thin">
        <color rgb="FF0066CC"/>
      </top>
      <bottom/>
      <diagonal/>
    </border>
    <border>
      <left style="thin">
        <color rgb="FF0066CC"/>
      </left>
      <right/>
      <top style="thin">
        <color rgb="FF0066CC"/>
      </top>
      <bottom/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rgb="FF0066CC"/>
      </top>
      <bottom/>
      <diagonal/>
    </border>
    <border>
      <left style="medium">
        <color rgb="FF0066CC"/>
      </left>
      <right style="thin">
        <color rgb="FF0066CC"/>
      </right>
      <top style="medium">
        <color theme="3" tint="0.39997558519241921"/>
      </top>
      <bottom style="medium">
        <color theme="3" tint="0.39997558519241921"/>
      </bottom>
      <diagonal/>
    </border>
    <border>
      <left style="thin">
        <color rgb="FF0066CC"/>
      </left>
      <right style="thin">
        <color rgb="FF0066CC"/>
      </right>
      <top style="medium">
        <color theme="3" tint="0.39997558519241921"/>
      </top>
      <bottom/>
      <diagonal/>
    </border>
    <border>
      <left style="thin">
        <color rgb="FF0066CC"/>
      </left>
      <right style="medium">
        <color rgb="FF0066CC"/>
      </right>
      <top style="medium">
        <color theme="3" tint="0.39997558519241921"/>
      </top>
      <bottom/>
      <diagonal/>
    </border>
    <border>
      <left style="medium">
        <color rgb="FF0066CC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theme="3" tint="0.3999755851924192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4506668294322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3" tint="0.39997558519241921"/>
      </top>
      <bottom/>
      <diagonal/>
    </border>
    <border>
      <left style="medium">
        <color theme="3" tint="0.39997558519241921"/>
      </left>
      <right style="medium">
        <color rgb="FF0066CC"/>
      </right>
      <top/>
      <bottom/>
      <diagonal/>
    </border>
    <border>
      <left style="medium">
        <color indexed="64"/>
      </left>
      <right/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3" tint="0.39997558519241921"/>
      </left>
      <right style="medium">
        <color rgb="FF0066CC"/>
      </right>
      <top/>
      <bottom style="medium">
        <color theme="0"/>
      </bottom>
      <diagonal/>
    </border>
    <border>
      <left/>
      <right style="thin">
        <color rgb="FF0066CC"/>
      </right>
      <top/>
      <bottom style="medium">
        <color theme="3" tint="0.39997558519241921"/>
      </bottom>
      <diagonal/>
    </border>
    <border>
      <left style="medium">
        <color theme="3" tint="0.39991454817346722"/>
      </left>
      <right/>
      <top style="medium">
        <color theme="3" tint="0.39988402966399123"/>
      </top>
      <bottom/>
      <diagonal/>
    </border>
    <border>
      <left/>
      <right style="medium">
        <color theme="3" tint="0.39988402966399123"/>
      </right>
      <top style="medium">
        <color theme="3" tint="0.39988402966399123"/>
      </top>
      <bottom/>
      <diagonal/>
    </border>
    <border>
      <left style="medium">
        <color theme="3" tint="0.39988402966399123"/>
      </left>
      <right style="medium">
        <color rgb="FF0066CC"/>
      </right>
      <top/>
      <bottom/>
      <diagonal/>
    </border>
    <border>
      <left style="medium">
        <color rgb="FF0066CC"/>
      </left>
      <right style="medium">
        <color rgb="FF0066CC"/>
      </right>
      <top/>
      <bottom/>
      <diagonal/>
    </border>
    <border>
      <left/>
      <right style="thin">
        <color rgb="FF0066CC"/>
      </right>
      <top/>
      <bottom style="thin">
        <color rgb="FF0066CC"/>
      </bottom>
      <diagonal/>
    </border>
    <border>
      <left style="medium">
        <color theme="3" tint="0.39997558519241921"/>
      </left>
      <right style="thin">
        <color indexed="64"/>
      </right>
      <top style="medium">
        <color theme="3" tint="0.39997558519241921"/>
      </top>
      <bottom/>
      <diagonal/>
    </border>
    <border>
      <left style="thin">
        <color indexed="64"/>
      </left>
      <right/>
      <top style="medium">
        <color theme="3" tint="0.39997558519241921"/>
      </top>
      <bottom/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 style="medium">
        <color theme="3" tint="0.39997558519241921"/>
      </left>
      <right style="medium">
        <color indexed="64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medium">
        <color indexed="64"/>
      </left>
      <right/>
      <top style="medium">
        <color theme="3" tint="0.39994506668294322"/>
      </top>
      <bottom/>
      <diagonal/>
    </border>
    <border>
      <left/>
      <right/>
      <top style="medium">
        <color theme="3" tint="0.39994506668294322"/>
      </top>
      <bottom/>
      <diagonal/>
    </border>
    <border>
      <left/>
      <right style="medium">
        <color theme="3" tint="0.39994506668294322"/>
      </right>
      <top style="medium">
        <color theme="3" tint="0.39994506668294322"/>
      </top>
      <bottom/>
      <diagonal/>
    </border>
    <border>
      <left style="thin">
        <color theme="3" tint="0.39997558519241921"/>
      </left>
      <right/>
      <top/>
      <bottom/>
      <diagonal/>
    </border>
    <border>
      <left/>
      <right style="medium">
        <color theme="3" tint="0.39994506668294322"/>
      </right>
      <top/>
      <bottom/>
      <diagonal/>
    </border>
    <border>
      <left style="medium">
        <color indexed="64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4506668294322"/>
      </right>
      <top/>
      <bottom style="medium">
        <color theme="3" tint="0.39994506668294322"/>
      </bottom>
      <diagonal/>
    </border>
    <border>
      <left style="thin">
        <color theme="3" tint="0.39997558519241921"/>
      </left>
      <right/>
      <top style="thin">
        <color theme="3" tint="0.39997558519241921"/>
      </top>
      <bottom/>
      <diagonal/>
    </border>
    <border>
      <left/>
      <right/>
      <top style="thin">
        <color theme="3" tint="0.39997558519241921"/>
      </top>
      <bottom/>
      <diagonal/>
    </border>
    <border>
      <left/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/>
      <diagonal/>
    </border>
    <border>
      <left style="medium">
        <color rgb="FF0066CC"/>
      </left>
      <right style="medium">
        <color rgb="FF0066CC"/>
      </right>
      <top style="medium">
        <color rgb="FF0066CC"/>
      </top>
      <bottom/>
      <diagonal/>
    </border>
    <border>
      <left style="medium">
        <color theme="3" tint="0.39997558519241921"/>
      </left>
      <right style="thin">
        <color rgb="FF0066CC"/>
      </right>
      <top style="thin">
        <color rgb="FF0066CC"/>
      </top>
      <bottom style="thin">
        <color rgb="FF0066CC"/>
      </bottom>
      <diagonal/>
    </border>
    <border>
      <left style="medium">
        <color theme="3" tint="0.39988402966399123"/>
      </left>
      <right/>
      <top/>
      <bottom style="medium">
        <color indexed="64"/>
      </bottom>
      <diagonal/>
    </border>
    <border>
      <left/>
      <right style="medium">
        <color theme="3" tint="0.39997558519241921"/>
      </right>
      <top/>
      <bottom style="medium">
        <color indexed="64"/>
      </bottom>
      <diagonal/>
    </border>
    <border>
      <left style="medium">
        <color theme="3" tint="0.39997558519241921"/>
      </left>
      <right style="thin">
        <color rgb="FF0066CC"/>
      </right>
      <top style="thin">
        <color rgb="FF0066CC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4" tint="0.59999389629810485"/>
      </bottom>
      <diagonal/>
    </border>
  </borders>
  <cellStyleXfs count="7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164" fontId="21" fillId="0" borderId="0" applyFill="0" applyBorder="0" applyAlignment="0" applyProtection="0"/>
    <xf numFmtId="165" fontId="21" fillId="0" borderId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21" fillId="22" borderId="4" applyNumberFormat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0" fontId="11" fillId="3" borderId="0" applyNumberFormat="0" applyBorder="0" applyAlignment="0" applyProtection="0"/>
    <xf numFmtId="0" fontId="21" fillId="0" borderId="0"/>
    <xf numFmtId="0" fontId="12" fillId="0" borderId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8" applyNumberFormat="0" applyFill="0" applyAlignment="0" applyProtection="0"/>
    <xf numFmtId="164" fontId="21" fillId="0" borderId="0" applyFill="0" applyBorder="0" applyAlignment="0" applyProtection="0"/>
    <xf numFmtId="166" fontId="21" fillId="0" borderId="0" applyFill="0" applyBorder="0" applyAlignment="0" applyProtection="0"/>
    <xf numFmtId="0" fontId="14" fillId="0" borderId="0" applyNumberFormat="0" applyFill="0" applyBorder="0" applyAlignment="0" applyProtection="0"/>
    <xf numFmtId="0" fontId="15" fillId="23" borderId="9" applyNumberFormat="0" applyAlignment="0" applyProtection="0"/>
    <xf numFmtId="0" fontId="24" fillId="0" borderId="0" applyNumberFormat="0" applyFill="0" applyBorder="0" applyProtection="0">
      <alignment vertical="top" wrapText="1"/>
    </xf>
    <xf numFmtId="0" fontId="1" fillId="0" borderId="0"/>
    <xf numFmtId="168" fontId="25" fillId="0" borderId="0"/>
    <xf numFmtId="49" fontId="25" fillId="0" borderId="0"/>
    <xf numFmtId="169" fontId="21" fillId="0" borderId="0">
      <alignment horizontal="center"/>
    </xf>
    <xf numFmtId="170" fontId="25" fillId="0" borderId="0"/>
    <xf numFmtId="171" fontId="21" fillId="0" borderId="0"/>
    <xf numFmtId="172" fontId="21" fillId="0" borderId="0"/>
    <xf numFmtId="173" fontId="21" fillId="0" borderId="0"/>
    <xf numFmtId="174" fontId="21" fillId="0" borderId="0">
      <alignment horizontal="center"/>
    </xf>
    <xf numFmtId="175" fontId="21" fillId="0" borderId="0">
      <alignment horizontal="center"/>
    </xf>
    <xf numFmtId="176" fontId="21" fillId="0" borderId="0">
      <alignment horizontal="center"/>
    </xf>
    <xf numFmtId="177" fontId="21" fillId="0" borderId="0">
      <alignment horizontal="center"/>
    </xf>
    <xf numFmtId="178" fontId="21" fillId="0" borderId="0">
      <alignment horizontal="center"/>
    </xf>
    <xf numFmtId="0" fontId="26" fillId="0" borderId="14" applyFont="0" applyBorder="0" applyAlignment="0"/>
    <xf numFmtId="1" fontId="20" fillId="24" borderId="15">
      <alignment horizontal="right"/>
    </xf>
    <xf numFmtId="179" fontId="27" fillId="0" borderId="0">
      <alignment horizontal="center" vertical="center"/>
    </xf>
    <xf numFmtId="0" fontId="21" fillId="0" borderId="0" applyNumberFormat="0" applyFill="0" applyBorder="0" applyAlignment="0" applyProtection="0"/>
    <xf numFmtId="0" fontId="29" fillId="0" borderId="0"/>
    <xf numFmtId="44" fontId="29" fillId="0" borderId="0" applyFont="0" applyFill="0" applyBorder="0" applyAlignment="0" applyProtection="0"/>
    <xf numFmtId="182" fontId="21" fillId="31" borderId="16"/>
    <xf numFmtId="1" fontId="21" fillId="31" borderId="16"/>
  </cellStyleXfs>
  <cellXfs count="450">
    <xf numFmtId="0" fontId="0" fillId="0" borderId="0" xfId="0"/>
    <xf numFmtId="0" fontId="0" fillId="0" borderId="0" xfId="0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0" fillId="0" borderId="0" xfId="0" applyProtection="1"/>
    <xf numFmtId="0" fontId="22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left" vertical="top"/>
    </xf>
    <xf numFmtId="0" fontId="20" fillId="0" borderId="0" xfId="0" applyFont="1" applyAlignment="1" applyProtection="1">
      <alignment horizontal="right" vertical="center"/>
    </xf>
    <xf numFmtId="49" fontId="0" fillId="0" borderId="0" xfId="0" applyNumberFormat="1"/>
    <xf numFmtId="0" fontId="0" fillId="0" borderId="0" xfId="0" applyAlignment="1">
      <alignment vertical="top" wrapText="1"/>
    </xf>
    <xf numFmtId="49" fontId="31" fillId="0" borderId="0" xfId="0" applyNumberFormat="1" applyFont="1" applyAlignment="1">
      <alignment vertical="top"/>
    </xf>
    <xf numFmtId="0" fontId="31" fillId="0" borderId="0" xfId="0" applyFont="1" applyAlignment="1">
      <alignment vertical="top" wrapText="1"/>
    </xf>
    <xf numFmtId="0" fontId="20" fillId="0" borderId="0" xfId="0" applyFont="1"/>
    <xf numFmtId="0" fontId="25" fillId="0" borderId="0" xfId="0" applyFont="1" applyFill="1" applyBorder="1" applyAlignment="1">
      <alignment vertical="top" wrapText="1"/>
    </xf>
    <xf numFmtId="0" fontId="34" fillId="0" borderId="0" xfId="0" applyFont="1" applyFill="1" applyBorder="1" applyAlignment="1">
      <alignment horizontal="left" vertical="top"/>
    </xf>
    <xf numFmtId="0" fontId="32" fillId="33" borderId="21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right" vertical="top"/>
    </xf>
    <xf numFmtId="184" fontId="34" fillId="0" borderId="29" xfId="0" applyNumberFormat="1" applyFont="1" applyFill="1" applyBorder="1" applyAlignment="1">
      <alignment horizontal="center" vertical="top" wrapText="1"/>
    </xf>
    <xf numFmtId="0" fontId="32" fillId="33" borderId="30" xfId="0" applyFont="1" applyFill="1" applyBorder="1" applyAlignment="1">
      <alignment horizontal="left" vertical="top" wrapText="1"/>
    </xf>
    <xf numFmtId="0" fontId="25" fillId="30" borderId="0" xfId="0" applyFont="1" applyFill="1" applyBorder="1" applyAlignment="1">
      <alignment horizontal="left" vertical="top" wrapText="1"/>
    </xf>
    <xf numFmtId="181" fontId="25" fillId="0" borderId="0" xfId="0" applyNumberFormat="1" applyFont="1" applyFill="1" applyBorder="1" applyAlignment="1">
      <alignment vertical="top" wrapText="1"/>
    </xf>
    <xf numFmtId="0" fontId="30" fillId="0" borderId="0" xfId="0" applyFont="1" applyFill="1" applyBorder="1" applyAlignment="1">
      <alignment horizontal="left" vertical="top" wrapText="1"/>
    </xf>
    <xf numFmtId="186" fontId="25" fillId="0" borderId="40" xfId="0" applyNumberFormat="1" applyFont="1" applyFill="1" applyBorder="1" applyAlignment="1">
      <alignment horizontal="right" vertical="top" wrapText="1"/>
    </xf>
    <xf numFmtId="0" fontId="30" fillId="33" borderId="21" xfId="0" applyFont="1" applyFill="1" applyBorder="1" applyAlignment="1">
      <alignment horizontal="left" vertical="top" wrapText="1"/>
    </xf>
    <xf numFmtId="0" fontId="34" fillId="0" borderId="26" xfId="0" applyFont="1" applyFill="1" applyBorder="1" applyAlignment="1">
      <alignment horizontal="right" vertical="top" wrapText="1"/>
    </xf>
    <xf numFmtId="186" fontId="25" fillId="0" borderId="46" xfId="0" applyNumberFormat="1" applyFont="1" applyFill="1" applyBorder="1" applyAlignment="1">
      <alignment horizontal="right" vertical="top" wrapText="1"/>
    </xf>
    <xf numFmtId="0" fontId="30" fillId="33" borderId="30" xfId="0" applyFont="1" applyFill="1" applyBorder="1" applyAlignment="1">
      <alignment horizontal="left" vertical="top" wrapText="1"/>
    </xf>
    <xf numFmtId="0" fontId="25" fillId="0" borderId="26" xfId="0" applyFont="1" applyFill="1" applyBorder="1" applyAlignment="1">
      <alignment vertical="top" wrapText="1"/>
    </xf>
    <xf numFmtId="0" fontId="25" fillId="0" borderId="27" xfId="0" applyFont="1" applyFill="1" applyBorder="1" applyAlignment="1">
      <alignment vertical="top" wrapText="1"/>
    </xf>
    <xf numFmtId="186" fontId="25" fillId="35" borderId="28" xfId="0" applyNumberFormat="1" applyFont="1" applyFill="1" applyBorder="1" applyAlignment="1">
      <alignment horizontal="right" vertical="top" wrapText="1"/>
    </xf>
    <xf numFmtId="0" fontId="30" fillId="33" borderId="21" xfId="0" applyFont="1" applyFill="1" applyBorder="1" applyAlignment="1">
      <alignment vertical="center" wrapText="1"/>
    </xf>
    <xf numFmtId="188" fontId="34" fillId="0" borderId="0" xfId="0" applyNumberFormat="1" applyFont="1" applyFill="1" applyBorder="1" applyAlignment="1">
      <alignment horizontal="center" vertical="center" wrapText="1"/>
    </xf>
    <xf numFmtId="167" fontId="25" fillId="0" borderId="17" xfId="0" applyNumberFormat="1" applyFont="1" applyFill="1" applyBorder="1" applyAlignment="1">
      <alignment vertical="top" wrapText="1"/>
    </xf>
    <xf numFmtId="167" fontId="25" fillId="0" borderId="25" xfId="0" applyNumberFormat="1" applyFont="1" applyFill="1" applyBorder="1" applyAlignment="1">
      <alignment vertical="top" wrapText="1"/>
    </xf>
    <xf numFmtId="0" fontId="30" fillId="0" borderId="26" xfId="0" applyFont="1" applyFill="1" applyBorder="1" applyAlignment="1">
      <alignment vertical="center" wrapText="1"/>
    </xf>
    <xf numFmtId="186" fontId="25" fillId="0" borderId="28" xfId="0" applyNumberFormat="1" applyFont="1" applyFill="1" applyBorder="1" applyAlignment="1">
      <alignment horizontal="right" vertical="top" wrapText="1"/>
    </xf>
    <xf numFmtId="186" fontId="25" fillId="0" borderId="66" xfId="0" applyNumberFormat="1" applyFont="1" applyFill="1" applyBorder="1" applyAlignment="1">
      <alignment horizontal="right" vertical="top" wrapText="1"/>
    </xf>
    <xf numFmtId="0" fontId="30" fillId="30" borderId="17" xfId="0" applyFont="1" applyFill="1" applyBorder="1" applyAlignment="1">
      <alignment horizontal="left" vertical="top" wrapText="1"/>
    </xf>
    <xf numFmtId="0" fontId="30" fillId="30" borderId="0" xfId="0" applyFont="1" applyFill="1" applyBorder="1" applyAlignment="1">
      <alignment horizontal="left" vertical="top" wrapText="1"/>
    </xf>
    <xf numFmtId="0" fontId="35" fillId="30" borderId="0" xfId="0" applyFont="1" applyFill="1" applyBorder="1" applyAlignment="1">
      <alignment horizontal="center" vertical="center" wrapText="1"/>
    </xf>
    <xf numFmtId="0" fontId="35" fillId="30" borderId="0" xfId="0" applyFont="1" applyFill="1" applyBorder="1" applyAlignment="1">
      <alignment horizontal="center" vertical="top" wrapText="1"/>
    </xf>
    <xf numFmtId="186" fontId="25" fillId="35" borderId="66" xfId="0" applyNumberFormat="1" applyFont="1" applyFill="1" applyBorder="1" applyAlignment="1">
      <alignment horizontal="right" vertical="top" wrapText="1"/>
    </xf>
    <xf numFmtId="186" fontId="25" fillId="0" borderId="40" xfId="0" applyNumberFormat="1" applyFont="1" applyFill="1" applyBorder="1" applyAlignment="1">
      <alignment horizontal="right" vertical="center" wrapText="1"/>
    </xf>
    <xf numFmtId="0" fontId="34" fillId="0" borderId="0" xfId="0" applyFont="1" applyFill="1" applyBorder="1" applyAlignment="1">
      <alignment horizontal="right" vertical="center" wrapText="1"/>
    </xf>
    <xf numFmtId="0" fontId="34" fillId="0" borderId="88" xfId="0" applyFont="1" applyFill="1" applyBorder="1" applyAlignment="1">
      <alignment horizontal="center" vertical="center" wrapText="1"/>
    </xf>
    <xf numFmtId="181" fontId="25" fillId="35" borderId="28" xfId="0" applyNumberFormat="1" applyFont="1" applyFill="1" applyBorder="1" applyAlignment="1">
      <alignment horizontal="right" vertical="top" wrapText="1"/>
    </xf>
    <xf numFmtId="0" fontId="34" fillId="0" borderId="92" xfId="0" applyFont="1" applyFill="1" applyBorder="1" applyAlignment="1">
      <alignment horizontal="center" vertical="center" wrapText="1"/>
    </xf>
    <xf numFmtId="0" fontId="34" fillId="0" borderId="98" xfId="0" applyFont="1" applyFill="1" applyBorder="1" applyAlignment="1">
      <alignment horizontal="center" vertical="center" wrapText="1"/>
    </xf>
    <xf numFmtId="187" fontId="33" fillId="0" borderId="27" xfId="35" quotePrefix="1" applyNumberFormat="1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vertical="top" wrapText="1"/>
    </xf>
    <xf numFmtId="0" fontId="0" fillId="30" borderId="0" xfId="0" applyFill="1" applyProtection="1"/>
    <xf numFmtId="0" fontId="20" fillId="30" borderId="0" xfId="0" applyFont="1" applyFill="1" applyAlignment="1" applyProtection="1">
      <alignment vertical="center"/>
    </xf>
    <xf numFmtId="0" fontId="20" fillId="30" borderId="0" xfId="0" applyFont="1" applyFill="1" applyAlignment="1" applyProtection="1">
      <alignment horizontal="left" vertical="top"/>
    </xf>
    <xf numFmtId="0" fontId="0" fillId="30" borderId="0" xfId="0" applyFill="1" applyAlignment="1" applyProtection="1">
      <alignment vertical="center"/>
    </xf>
    <xf numFmtId="0" fontId="0" fillId="30" borderId="0" xfId="0" applyFont="1" applyFill="1" applyAlignment="1" applyProtection="1">
      <alignment vertical="center"/>
    </xf>
    <xf numFmtId="0" fontId="20" fillId="30" borderId="0" xfId="0" applyFont="1" applyFill="1" applyAlignment="1" applyProtection="1">
      <alignment horizontal="right" vertical="center"/>
    </xf>
    <xf numFmtId="0" fontId="0" fillId="30" borderId="0" xfId="0" applyFill="1" applyAlignment="1" applyProtection="1">
      <alignment horizontal="left" vertical="center"/>
    </xf>
    <xf numFmtId="0" fontId="25" fillId="0" borderId="26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right" vertical="top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horizontal="center" vertical="top" wrapText="1"/>
    </xf>
    <xf numFmtId="0" fontId="38" fillId="0" borderId="0" xfId="0" applyFont="1" applyFill="1" applyBorder="1" applyAlignment="1">
      <alignment horizontal="left" vertical="top"/>
    </xf>
    <xf numFmtId="0" fontId="25" fillId="0" borderId="0" xfId="0" applyFont="1" applyAlignment="1">
      <alignment horizontal="left"/>
    </xf>
    <xf numFmtId="0" fontId="25" fillId="0" borderId="0" xfId="0" applyFont="1"/>
    <xf numFmtId="0" fontId="38" fillId="0" borderId="109" xfId="0" applyFont="1" applyFill="1" applyBorder="1" applyAlignment="1">
      <alignment horizontal="left" vertical="top"/>
    </xf>
    <xf numFmtId="0" fontId="25" fillId="0" borderId="110" xfId="0" applyFont="1" applyFill="1" applyBorder="1" applyAlignment="1">
      <alignment horizontal="left" vertical="top"/>
    </xf>
    <xf numFmtId="0" fontId="33" fillId="0" borderId="0" xfId="0" applyFont="1" applyFill="1" applyBorder="1" applyAlignment="1">
      <alignment vertical="top" wrapText="1"/>
    </xf>
    <xf numFmtId="0" fontId="25" fillId="0" borderId="109" xfId="0" applyFont="1" applyBorder="1" applyAlignment="1">
      <alignment horizontal="left"/>
    </xf>
    <xf numFmtId="0" fontId="32" fillId="30" borderId="0" xfId="0" applyFont="1" applyFill="1" applyBorder="1" applyAlignment="1">
      <alignment horizontal="center" vertical="top" wrapText="1"/>
    </xf>
    <xf numFmtId="0" fontId="25" fillId="0" borderId="114" xfId="0" applyFont="1" applyFill="1" applyBorder="1" applyAlignment="1">
      <alignment horizontal="left" vertical="top"/>
    </xf>
    <xf numFmtId="0" fontId="25" fillId="0" borderId="115" xfId="0" applyFont="1" applyFill="1" applyBorder="1" applyAlignment="1">
      <alignment horizontal="left" vertical="top"/>
    </xf>
    <xf numFmtId="0" fontId="40" fillId="0" borderId="119" xfId="0" applyFont="1" applyFill="1" applyBorder="1" applyAlignment="1">
      <alignment horizontal="center" wrapText="1"/>
    </xf>
    <xf numFmtId="0" fontId="35" fillId="0" borderId="120" xfId="0" applyFont="1" applyFill="1" applyBorder="1" applyAlignment="1">
      <alignment wrapText="1"/>
    </xf>
    <xf numFmtId="0" fontId="34" fillId="34" borderId="22" xfId="0" applyFont="1" applyFill="1" applyBorder="1" applyAlignment="1" applyProtection="1">
      <alignment horizontal="center" vertical="top"/>
      <protection locked="0"/>
    </xf>
    <xf numFmtId="183" fontId="34" fillId="34" borderId="23" xfId="0" applyNumberFormat="1" applyFont="1" applyFill="1" applyBorder="1" applyAlignment="1" applyProtection="1">
      <alignment horizontal="center" vertical="top" wrapText="1"/>
      <protection locked="0"/>
    </xf>
    <xf numFmtId="183" fontId="34" fillId="34" borderId="122" xfId="0" applyNumberFormat="1" applyFont="1" applyFill="1" applyBorder="1" applyAlignment="1" applyProtection="1">
      <alignment horizontal="center" vertical="top" wrapText="1"/>
      <protection locked="0"/>
    </xf>
    <xf numFmtId="183" fontId="34" fillId="0" borderId="123" xfId="0" applyNumberFormat="1" applyFont="1" applyFill="1" applyBorder="1" applyAlignment="1" applyProtection="1">
      <alignment horizontal="center" vertical="top" wrapText="1"/>
    </xf>
    <xf numFmtId="184" fontId="34" fillId="0" borderId="124" xfId="0" applyNumberFormat="1" applyFont="1" applyFill="1" applyBorder="1" applyAlignment="1" applyProtection="1">
      <alignment horizontal="center" vertical="top" wrapText="1"/>
    </xf>
    <xf numFmtId="0" fontId="34" fillId="34" borderId="125" xfId="0" applyFont="1" applyFill="1" applyBorder="1" applyAlignment="1" applyProtection="1">
      <alignment horizontal="center" vertical="top"/>
      <protection locked="0"/>
    </xf>
    <xf numFmtId="183" fontId="34" fillId="34" borderId="126" xfId="0" applyNumberFormat="1" applyFont="1" applyFill="1" applyBorder="1" applyAlignment="1" applyProtection="1">
      <alignment horizontal="center" vertical="top" wrapText="1"/>
      <protection locked="0"/>
    </xf>
    <xf numFmtId="183" fontId="34" fillId="34" borderId="127" xfId="0" applyNumberFormat="1" applyFont="1" applyFill="1" applyBorder="1" applyAlignment="1" applyProtection="1">
      <alignment horizontal="center" vertical="top" wrapText="1"/>
      <protection locked="0"/>
    </xf>
    <xf numFmtId="183" fontId="34" fillId="0" borderId="128" xfId="0" applyNumberFormat="1" applyFont="1" applyFill="1" applyBorder="1" applyAlignment="1" applyProtection="1">
      <alignment horizontal="center" vertical="top" wrapText="1"/>
    </xf>
    <xf numFmtId="184" fontId="34" fillId="0" borderId="129" xfId="0" applyNumberFormat="1" applyFont="1" applyFill="1" applyBorder="1" applyAlignment="1" applyProtection="1">
      <alignment horizontal="center" vertical="top" wrapText="1"/>
    </xf>
    <xf numFmtId="184" fontId="33" fillId="0" borderId="108" xfId="0" applyNumberFormat="1" applyFont="1" applyFill="1" applyBorder="1" applyAlignment="1">
      <alignment horizontal="center" vertical="top" wrapText="1"/>
    </xf>
    <xf numFmtId="183" fontId="33" fillId="0" borderId="110" xfId="0" applyNumberFormat="1" applyFont="1" applyFill="1" applyBorder="1" applyAlignment="1">
      <alignment horizontal="center" vertical="top" wrapText="1"/>
    </xf>
    <xf numFmtId="183" fontId="34" fillId="0" borderId="108" xfId="0" applyNumberFormat="1" applyFont="1" applyFill="1" applyBorder="1" applyAlignment="1" applyProtection="1">
      <alignment horizontal="center" vertical="top" wrapText="1"/>
    </xf>
    <xf numFmtId="184" fontId="34" fillId="0" borderId="110" xfId="0" applyNumberFormat="1" applyFont="1" applyFill="1" applyBorder="1" applyAlignment="1" applyProtection="1">
      <alignment horizontal="center" vertical="top" wrapText="1"/>
    </xf>
    <xf numFmtId="0" fontId="34" fillId="34" borderId="130" xfId="0" applyFont="1" applyFill="1" applyBorder="1" applyAlignment="1" applyProtection="1">
      <alignment horizontal="center" vertical="top"/>
      <protection locked="0"/>
    </xf>
    <xf numFmtId="183" fontId="34" fillId="34" borderId="131" xfId="0" applyNumberFormat="1" applyFont="1" applyFill="1" applyBorder="1" applyAlignment="1" applyProtection="1">
      <alignment horizontal="center" vertical="top" wrapText="1"/>
      <protection locked="0"/>
    </xf>
    <xf numFmtId="183" fontId="34" fillId="34" borderId="132" xfId="0" applyNumberFormat="1" applyFont="1" applyFill="1" applyBorder="1" applyAlignment="1" applyProtection="1">
      <alignment horizontal="center" vertical="top" wrapText="1"/>
      <protection locked="0"/>
    </xf>
    <xf numFmtId="183" fontId="34" fillId="0" borderId="133" xfId="0" applyNumberFormat="1" applyFont="1" applyFill="1" applyBorder="1" applyAlignment="1" applyProtection="1">
      <alignment horizontal="center" vertical="top" wrapText="1"/>
    </xf>
    <xf numFmtId="184" fontId="34" fillId="0" borderId="134" xfId="0" applyNumberFormat="1" applyFont="1" applyFill="1" applyBorder="1" applyAlignment="1" applyProtection="1">
      <alignment horizontal="center" vertical="top" wrapText="1"/>
    </xf>
    <xf numFmtId="184" fontId="33" fillId="30" borderId="110" xfId="0" applyNumberFormat="1" applyFont="1" applyFill="1" applyBorder="1" applyAlignment="1">
      <alignment horizontal="center" vertical="top" wrapText="1"/>
    </xf>
    <xf numFmtId="183" fontId="33" fillId="30" borderId="110" xfId="0" applyNumberFormat="1" applyFont="1" applyFill="1" applyBorder="1" applyAlignment="1">
      <alignment horizontal="center" vertical="top" wrapText="1"/>
    </xf>
    <xf numFmtId="183" fontId="34" fillId="30" borderId="0" xfId="0" applyNumberFormat="1" applyFont="1" applyFill="1" applyBorder="1" applyAlignment="1" applyProtection="1">
      <alignment horizontal="center" vertical="top" wrapText="1"/>
    </xf>
    <xf numFmtId="0" fontId="25" fillId="30" borderId="110" xfId="0" applyFont="1" applyFill="1" applyBorder="1" applyAlignment="1" applyProtection="1">
      <alignment horizontal="left" vertical="top"/>
    </xf>
    <xf numFmtId="184" fontId="34" fillId="34" borderId="28" xfId="0" applyNumberFormat="1" applyFont="1" applyFill="1" applyBorder="1" applyAlignment="1" applyProtection="1">
      <alignment horizontal="center" vertical="top" wrapText="1"/>
      <protection locked="0"/>
    </xf>
    <xf numFmtId="186" fontId="25" fillId="28" borderId="39" xfId="0" applyNumberFormat="1" applyFont="1" applyFill="1" applyBorder="1" applyAlignment="1" applyProtection="1">
      <alignment horizontal="right" vertical="top" wrapText="1"/>
      <protection locked="0"/>
    </xf>
    <xf numFmtId="186" fontId="25" fillId="28" borderId="45" xfId="0" applyNumberFormat="1" applyFont="1" applyFill="1" applyBorder="1" applyAlignment="1" applyProtection="1">
      <alignment horizontal="right" vertical="top" wrapText="1"/>
      <protection locked="0"/>
    </xf>
    <xf numFmtId="0" fontId="32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horizontal="left" vertical="top" wrapText="1"/>
    </xf>
    <xf numFmtId="0" fontId="32" fillId="0" borderId="37" xfId="0" applyFont="1" applyFill="1" applyBorder="1" applyAlignment="1">
      <alignment horizontal="center" vertical="top" wrapText="1"/>
    </xf>
    <xf numFmtId="0" fontId="25" fillId="26" borderId="21" xfId="0" applyFont="1" applyFill="1" applyBorder="1" applyAlignment="1">
      <alignment horizontal="left" vertical="top" wrapText="1"/>
    </xf>
    <xf numFmtId="186" fontId="25" fillId="28" borderId="47" xfId="0" applyNumberFormat="1" applyFont="1" applyFill="1" applyBorder="1" applyAlignment="1" applyProtection="1">
      <alignment horizontal="right" vertical="top" wrapText="1"/>
      <protection locked="0"/>
    </xf>
    <xf numFmtId="0" fontId="34" fillId="0" borderId="137" xfId="0" applyFont="1" applyFill="1" applyBorder="1" applyAlignment="1">
      <alignment horizontal="right" vertical="top" wrapText="1"/>
    </xf>
    <xf numFmtId="0" fontId="34" fillId="0" borderId="139" xfId="0" applyFont="1" applyFill="1" applyBorder="1" applyAlignment="1">
      <alignment horizontal="right" vertical="top" wrapText="1"/>
    </xf>
    <xf numFmtId="186" fontId="25" fillId="28" borderId="51" xfId="0" applyNumberFormat="1" applyFont="1" applyFill="1" applyBorder="1" applyAlignment="1" applyProtection="1">
      <alignment horizontal="right" vertical="top" wrapText="1"/>
      <protection locked="0"/>
    </xf>
    <xf numFmtId="0" fontId="25" fillId="26" borderId="48" xfId="0" applyFont="1" applyFill="1" applyBorder="1" applyAlignment="1">
      <alignment horizontal="left" vertical="top" wrapText="1"/>
    </xf>
    <xf numFmtId="187" fontId="33" fillId="30" borderId="143" xfId="35" applyNumberFormat="1" applyFont="1" applyFill="1" applyBorder="1" applyAlignment="1" applyProtection="1">
      <alignment horizontal="center" vertical="top" wrapText="1"/>
    </xf>
    <xf numFmtId="186" fontId="25" fillId="28" borderId="144" xfId="0" applyNumberFormat="1" applyFont="1" applyFill="1" applyBorder="1" applyAlignment="1" applyProtection="1">
      <alignment horizontal="right" vertical="top" wrapText="1"/>
      <protection locked="0"/>
    </xf>
    <xf numFmtId="186" fontId="25" fillId="0" borderId="145" xfId="0" applyNumberFormat="1" applyFont="1" applyFill="1" applyBorder="1" applyAlignment="1">
      <alignment horizontal="right" vertical="top" wrapText="1"/>
    </xf>
    <xf numFmtId="164" fontId="25" fillId="0" borderId="57" xfId="46" applyFont="1" applyFill="1" applyBorder="1" applyAlignment="1">
      <alignment horizontal="right" vertical="top" wrapText="1"/>
    </xf>
    <xf numFmtId="9" fontId="34" fillId="26" borderId="58" xfId="35" applyFont="1" applyFill="1" applyBorder="1" applyAlignment="1">
      <alignment horizontal="right" vertical="top" wrapText="1"/>
    </xf>
    <xf numFmtId="186" fontId="25" fillId="28" borderId="56" xfId="0" applyNumberFormat="1" applyFont="1" applyFill="1" applyBorder="1" applyAlignment="1" applyProtection="1">
      <alignment horizontal="right" vertical="top" wrapText="1"/>
      <protection locked="0"/>
    </xf>
    <xf numFmtId="0" fontId="35" fillId="0" borderId="0" xfId="0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left" wrapText="1"/>
    </xf>
    <xf numFmtId="0" fontId="35" fillId="0" borderId="107" xfId="0" applyFont="1" applyFill="1" applyBorder="1" applyAlignment="1">
      <alignment horizontal="left" wrapText="1"/>
    </xf>
    <xf numFmtId="185" fontId="25" fillId="28" borderId="112" xfId="0" applyNumberFormat="1" applyFont="1" applyFill="1" applyBorder="1" applyAlignment="1" applyProtection="1">
      <alignment horizontal="center" vertical="top" wrapText="1"/>
      <protection locked="0"/>
    </xf>
    <xf numFmtId="188" fontId="25" fillId="0" borderId="148" xfId="35" applyNumberFormat="1" applyFont="1" applyFill="1" applyBorder="1" applyAlignment="1">
      <alignment horizontal="center" vertical="top" wrapText="1"/>
    </xf>
    <xf numFmtId="187" fontId="25" fillId="0" borderId="128" xfId="35" applyNumberFormat="1" applyFont="1" applyFill="1" applyBorder="1" applyAlignment="1">
      <alignment horizontal="center" vertical="top" wrapText="1"/>
    </xf>
    <xf numFmtId="186" fontId="25" fillId="0" borderId="148" xfId="0" applyNumberFormat="1" applyFont="1" applyFill="1" applyBorder="1" applyAlignment="1">
      <alignment horizontal="right" vertical="top" wrapText="1"/>
    </xf>
    <xf numFmtId="0" fontId="30" fillId="33" borderId="149" xfId="0" applyFont="1" applyFill="1" applyBorder="1" applyAlignment="1">
      <alignment horizontal="left" vertical="top" wrapText="1"/>
    </xf>
    <xf numFmtId="186" fontId="25" fillId="0" borderId="0" xfId="0" applyNumberFormat="1" applyFont="1" applyFill="1" applyBorder="1" applyAlignment="1">
      <alignment horizontal="right" vertical="center" wrapText="1"/>
    </xf>
    <xf numFmtId="0" fontId="35" fillId="30" borderId="0" xfId="0" applyFont="1" applyFill="1" applyBorder="1" applyAlignment="1">
      <alignment horizontal="center" wrapText="1"/>
    </xf>
    <xf numFmtId="0" fontId="35" fillId="30" borderId="0" xfId="0" applyFont="1" applyFill="1" applyBorder="1" applyAlignment="1">
      <alignment horizontal="right" wrapText="1"/>
    </xf>
    <xf numFmtId="1" fontId="34" fillId="28" borderId="67" xfId="0" applyNumberFormat="1" applyFont="1" applyFill="1" applyBorder="1" applyAlignment="1" applyProtection="1">
      <alignment horizontal="center" vertical="center" wrapText="1"/>
      <protection locked="0"/>
    </xf>
    <xf numFmtId="186" fontId="25" fillId="28" borderId="69" xfId="0" applyNumberFormat="1" applyFont="1" applyFill="1" applyBorder="1" applyAlignment="1" applyProtection="1">
      <alignment horizontal="right" vertical="top" wrapText="1"/>
      <protection locked="0"/>
    </xf>
    <xf numFmtId="1" fontId="34" fillId="28" borderId="70" xfId="0" applyNumberFormat="1" applyFont="1" applyFill="1" applyBorder="1" applyAlignment="1" applyProtection="1">
      <alignment horizontal="center" vertical="center" wrapText="1"/>
      <protection locked="0"/>
    </xf>
    <xf numFmtId="186" fontId="25" fillId="28" borderId="72" xfId="0" applyNumberFormat="1" applyFont="1" applyFill="1" applyBorder="1" applyAlignment="1" applyProtection="1">
      <alignment horizontal="right" vertical="top" wrapText="1"/>
      <protection locked="0"/>
    </xf>
    <xf numFmtId="1" fontId="34" fillId="28" borderId="77" xfId="0" applyNumberFormat="1" applyFont="1" applyFill="1" applyBorder="1" applyAlignment="1" applyProtection="1">
      <alignment horizontal="center" vertical="center" wrapText="1"/>
      <protection locked="0"/>
    </xf>
    <xf numFmtId="186" fontId="25" fillId="28" borderId="79" xfId="0" applyNumberFormat="1" applyFont="1" applyFill="1" applyBorder="1" applyAlignment="1" applyProtection="1">
      <alignment horizontal="right" vertical="top" wrapText="1"/>
      <protection locked="0"/>
    </xf>
    <xf numFmtId="9" fontId="34" fillId="26" borderId="48" xfId="35" applyFont="1" applyFill="1" applyBorder="1" applyAlignment="1">
      <alignment horizontal="right" vertical="top" wrapText="1"/>
    </xf>
    <xf numFmtId="164" fontId="25" fillId="0" borderId="27" xfId="46" applyFont="1" applyFill="1" applyBorder="1" applyAlignment="1">
      <alignment horizontal="right" vertical="top" wrapText="1"/>
    </xf>
    <xf numFmtId="186" fontId="25" fillId="28" borderId="56" xfId="0" applyNumberFormat="1" applyFont="1" applyFill="1" applyBorder="1" applyAlignment="1" applyProtection="1">
      <alignment horizontal="right" vertical="center" wrapText="1"/>
      <protection locked="0"/>
    </xf>
    <xf numFmtId="0" fontId="34" fillId="28" borderId="82" xfId="0" applyFont="1" applyFill="1" applyBorder="1" applyAlignment="1" applyProtection="1">
      <alignment vertical="center" wrapText="1"/>
      <protection locked="0"/>
    </xf>
    <xf numFmtId="7" fontId="25" fillId="0" borderId="53" xfId="46" applyNumberFormat="1" applyFont="1" applyFill="1" applyBorder="1" applyAlignment="1">
      <alignment horizontal="right" vertical="center" wrapText="1"/>
    </xf>
    <xf numFmtId="0" fontId="34" fillId="0" borderId="154" xfId="0" applyFont="1" applyFill="1" applyBorder="1" applyAlignment="1">
      <alignment horizontal="right" vertical="center" wrapText="1"/>
    </xf>
    <xf numFmtId="0" fontId="34" fillId="30" borderId="0" xfId="0" applyFont="1" applyFill="1" applyBorder="1" applyAlignment="1">
      <alignment vertical="top" wrapText="1"/>
    </xf>
    <xf numFmtId="0" fontId="34" fillId="28" borderId="150" xfId="0" applyFont="1" applyFill="1" applyBorder="1" applyAlignment="1" applyProtection="1">
      <alignment vertical="top" wrapText="1"/>
      <protection locked="0"/>
    </xf>
    <xf numFmtId="0" fontId="34" fillId="0" borderId="0" xfId="0" applyFont="1" applyFill="1" applyBorder="1" applyAlignment="1">
      <alignment vertical="center" wrapText="1"/>
    </xf>
    <xf numFmtId="186" fontId="25" fillId="28" borderId="165" xfId="0" applyNumberFormat="1" applyFont="1" applyFill="1" applyBorder="1" applyAlignment="1" applyProtection="1">
      <alignment horizontal="right" vertical="top" wrapText="1"/>
      <protection locked="0"/>
    </xf>
    <xf numFmtId="9" fontId="34" fillId="26" borderId="21" xfId="35" applyFont="1" applyFill="1" applyBorder="1" applyAlignment="1">
      <alignment horizontal="right" vertical="top" wrapText="1"/>
    </xf>
    <xf numFmtId="7" fontId="25" fillId="30" borderId="150" xfId="46" applyNumberFormat="1" applyFont="1" applyFill="1" applyBorder="1" applyAlignment="1">
      <alignment horizontal="right" vertical="top" wrapText="1"/>
    </xf>
    <xf numFmtId="0" fontId="45" fillId="26" borderId="21" xfId="0" applyFont="1" applyFill="1" applyBorder="1" applyAlignment="1">
      <alignment horizontal="left" vertical="top" wrapText="1"/>
    </xf>
    <xf numFmtId="186" fontId="25" fillId="28" borderId="66" xfId="0" applyNumberFormat="1" applyFont="1" applyFill="1" applyBorder="1" applyAlignment="1" applyProtection="1">
      <alignment horizontal="right" vertical="top" wrapText="1"/>
      <protection locked="0"/>
    </xf>
    <xf numFmtId="186" fontId="25" fillId="28" borderId="28" xfId="0" applyNumberFormat="1" applyFont="1" applyFill="1" applyBorder="1" applyAlignment="1" applyProtection="1">
      <alignment horizontal="right" vertical="top" wrapText="1"/>
      <protection locked="0"/>
    </xf>
    <xf numFmtId="0" fontId="25" fillId="26" borderId="58" xfId="0" applyFont="1" applyFill="1" applyBorder="1" applyAlignment="1">
      <alignment horizontal="left" vertical="top" wrapText="1"/>
    </xf>
    <xf numFmtId="0" fontId="33" fillId="0" borderId="26" xfId="0" quotePrefix="1" applyFont="1" applyFill="1" applyBorder="1" applyAlignment="1">
      <alignment horizontal="right" vertical="center" wrapText="1"/>
    </xf>
    <xf numFmtId="0" fontId="25" fillId="26" borderId="58" xfId="0" applyFont="1" applyFill="1" applyBorder="1" applyAlignment="1">
      <alignment horizontal="left" vertical="center" wrapText="1"/>
    </xf>
    <xf numFmtId="0" fontId="34" fillId="28" borderId="86" xfId="0" applyFont="1" applyFill="1" applyBorder="1" applyAlignment="1" applyProtection="1">
      <alignment horizontal="center" vertical="top" wrapText="1"/>
      <protection locked="0"/>
    </xf>
    <xf numFmtId="186" fontId="25" fillId="28" borderId="166" xfId="0" applyNumberFormat="1" applyFont="1" applyFill="1" applyBorder="1" applyAlignment="1" applyProtection="1">
      <alignment horizontal="right" vertical="top" wrapText="1"/>
      <protection locked="0"/>
    </xf>
    <xf numFmtId="0" fontId="30" fillId="33" borderId="0" xfId="0" applyFont="1" applyFill="1" applyBorder="1" applyAlignment="1">
      <alignment horizontal="left" vertical="top" wrapText="1"/>
    </xf>
    <xf numFmtId="0" fontId="34" fillId="28" borderId="101" xfId="0" applyFont="1" applyFill="1" applyBorder="1" applyAlignment="1" applyProtection="1">
      <alignment horizontal="center" vertical="top" wrapText="1"/>
      <protection locked="0"/>
    </xf>
    <xf numFmtId="186" fontId="25" fillId="28" borderId="169" xfId="0" applyNumberFormat="1" applyFont="1" applyFill="1" applyBorder="1" applyAlignment="1" applyProtection="1">
      <alignment horizontal="right" vertical="top" wrapText="1"/>
      <protection locked="0"/>
    </xf>
    <xf numFmtId="0" fontId="30" fillId="33" borderId="26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right" vertical="top" wrapText="1"/>
    </xf>
    <xf numFmtId="0" fontId="21" fillId="0" borderId="16" xfId="38" applyBorder="1" applyAlignment="1" applyProtection="1">
      <alignment vertical="center"/>
    </xf>
    <xf numFmtId="0" fontId="22" fillId="0" borderId="16" xfId="38" applyFont="1" applyBorder="1" applyAlignment="1" applyProtection="1">
      <alignment vertical="center"/>
    </xf>
    <xf numFmtId="0" fontId="0" fillId="37" borderId="16" xfId="0" applyFill="1" applyBorder="1" applyAlignment="1" applyProtection="1">
      <alignment horizontal="center" vertical="center"/>
    </xf>
    <xf numFmtId="0" fontId="0" fillId="29" borderId="16" xfId="0" applyNumberFormat="1" applyFill="1" applyBorder="1" applyAlignment="1" applyProtection="1">
      <alignment horizontal="left" vertical="center"/>
    </xf>
    <xf numFmtId="9" fontId="34" fillId="26" borderId="21" xfId="35" applyNumberFormat="1" applyFont="1" applyFill="1" applyBorder="1" applyAlignment="1">
      <alignment horizontal="right" vertical="top" wrapText="1"/>
    </xf>
    <xf numFmtId="0" fontId="25" fillId="30" borderId="0" xfId="0" applyFont="1" applyFill="1" applyBorder="1" applyAlignment="1">
      <alignment horizontal="center" vertical="top" wrapText="1"/>
    </xf>
    <xf numFmtId="186" fontId="25" fillId="30" borderId="0" xfId="0" applyNumberFormat="1" applyFont="1" applyFill="1" applyBorder="1" applyAlignment="1" applyProtection="1">
      <alignment horizontal="right" vertical="center" wrapText="1"/>
      <protection locked="0"/>
    </xf>
    <xf numFmtId="186" fontId="25" fillId="30" borderId="0" xfId="0" applyNumberFormat="1" applyFont="1" applyFill="1" applyBorder="1" applyAlignment="1">
      <alignment horizontal="right" vertical="top" wrapText="1"/>
    </xf>
    <xf numFmtId="9" fontId="34" fillId="26" borderId="30" xfId="35" applyFont="1" applyFill="1" applyBorder="1" applyAlignment="1">
      <alignment horizontal="right" vertical="top" wrapText="1"/>
    </xf>
    <xf numFmtId="186" fontId="25" fillId="35" borderId="16" xfId="0" applyNumberFormat="1" applyFont="1" applyFill="1" applyBorder="1" applyAlignment="1">
      <alignment horizontal="right" vertical="top" wrapText="1"/>
    </xf>
    <xf numFmtId="0" fontId="34" fillId="28" borderId="170" xfId="0" applyFont="1" applyFill="1" applyBorder="1" applyAlignment="1" applyProtection="1">
      <alignment vertical="center" wrapText="1"/>
      <protection locked="0"/>
    </xf>
    <xf numFmtId="0" fontId="39" fillId="0" borderId="0" xfId="0" applyFont="1" applyFill="1" applyBorder="1" applyAlignment="1">
      <alignment horizontal="left" vertical="top"/>
    </xf>
    <xf numFmtId="0" fontId="34" fillId="0" borderId="16" xfId="0" applyFont="1" applyBorder="1" applyAlignment="1">
      <alignment horizontal="left" vertical="top" wrapText="1"/>
    </xf>
    <xf numFmtId="0" fontId="34" fillId="0" borderId="16" xfId="0" applyFont="1" applyBorder="1" applyAlignment="1">
      <alignment horizontal="left" vertical="top"/>
    </xf>
    <xf numFmtId="180" fontId="34" fillId="36" borderId="16" xfId="0" applyNumberFormat="1" applyFont="1" applyFill="1" applyBorder="1" applyAlignment="1" applyProtection="1">
      <alignment horizontal="center" vertical="center"/>
    </xf>
    <xf numFmtId="180" fontId="34" fillId="36" borderId="16" xfId="0" applyNumberFormat="1" applyFont="1" applyFill="1" applyBorder="1" applyAlignment="1" applyProtection="1">
      <alignment horizontal="center" vertical="top"/>
    </xf>
    <xf numFmtId="180" fontId="34" fillId="0" borderId="16" xfId="0" applyNumberFormat="1" applyFont="1" applyBorder="1" applyAlignment="1" applyProtection="1">
      <alignment horizontal="center" vertical="top"/>
    </xf>
    <xf numFmtId="180" fontId="34" fillId="28" borderId="16" xfId="0" applyNumberFormat="1" applyFont="1" applyFill="1" applyBorder="1" applyAlignment="1" applyProtection="1">
      <alignment horizontal="center" vertical="top"/>
      <protection locked="0"/>
    </xf>
    <xf numFmtId="4" fontId="34" fillId="28" borderId="16" xfId="0" applyNumberFormat="1" applyFont="1" applyFill="1" applyBorder="1" applyAlignment="1" applyProtection="1">
      <alignment horizontal="center" vertical="top"/>
      <protection locked="0"/>
    </xf>
    <xf numFmtId="0" fontId="47" fillId="0" borderId="0" xfId="0" applyFont="1" applyAlignment="1">
      <alignment horizontal="left"/>
    </xf>
    <xf numFmtId="0" fontId="46" fillId="0" borderId="0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left" vertical="top"/>
    </xf>
    <xf numFmtId="0" fontId="39" fillId="0" borderId="0" xfId="0" applyFont="1" applyFill="1" applyBorder="1" applyAlignment="1">
      <alignment vertical="top" wrapText="1"/>
    </xf>
    <xf numFmtId="0" fontId="25" fillId="26" borderId="0" xfId="0" applyFont="1" applyFill="1" applyBorder="1" applyAlignment="1">
      <alignment horizontal="left" vertical="top" wrapText="1"/>
    </xf>
    <xf numFmtId="0" fontId="39" fillId="0" borderId="17" xfId="0" applyFont="1" applyFill="1" applyBorder="1" applyAlignment="1">
      <alignment vertical="top"/>
    </xf>
    <xf numFmtId="0" fontId="34" fillId="36" borderId="16" xfId="0" applyFont="1" applyFill="1" applyBorder="1" applyAlignment="1">
      <alignment horizontal="left" vertical="top" wrapText="1"/>
    </xf>
    <xf numFmtId="0" fontId="34" fillId="36" borderId="16" xfId="0" applyFont="1" applyFill="1" applyBorder="1" applyAlignment="1">
      <alignment horizontal="left" vertical="top"/>
    </xf>
    <xf numFmtId="0" fontId="25" fillId="0" borderId="176" xfId="0" applyFont="1" applyBorder="1"/>
    <xf numFmtId="0" fontId="47" fillId="0" borderId="171" xfId="0" applyFont="1" applyBorder="1" applyAlignment="1" applyProtection="1">
      <alignment horizontal="left"/>
    </xf>
    <xf numFmtId="0" fontId="25" fillId="0" borderId="19" xfId="0" applyFont="1" applyBorder="1" applyAlignment="1" applyProtection="1">
      <alignment horizontal="left"/>
    </xf>
    <xf numFmtId="0" fontId="34" fillId="0" borderId="172" xfId="0" applyFont="1" applyFill="1" applyBorder="1" applyAlignment="1" applyProtection="1">
      <alignment vertical="top" wrapText="1"/>
    </xf>
    <xf numFmtId="0" fontId="34" fillId="0" borderId="172" xfId="0" applyFont="1" applyFill="1" applyBorder="1" applyAlignment="1" applyProtection="1">
      <alignment horizontal="left" vertical="top"/>
    </xf>
    <xf numFmtId="0" fontId="25" fillId="0" borderId="172" xfId="0" applyFont="1" applyBorder="1" applyAlignment="1" applyProtection="1">
      <alignment horizontal="left"/>
    </xf>
    <xf numFmtId="0" fontId="34" fillId="36" borderId="174" xfId="0" applyFont="1" applyFill="1" applyBorder="1" applyAlignment="1" applyProtection="1">
      <alignment horizontal="left" vertical="top"/>
    </xf>
    <xf numFmtId="180" fontId="25" fillId="36" borderId="175" xfId="0" applyNumberFormat="1" applyFont="1" applyFill="1" applyBorder="1" applyAlignment="1" applyProtection="1">
      <alignment horizontal="right"/>
    </xf>
    <xf numFmtId="180" fontId="34" fillId="28" borderId="173" xfId="0" applyNumberFormat="1" applyFont="1" applyFill="1" applyBorder="1" applyAlignment="1" applyProtection="1">
      <alignment horizontal="right" vertical="top" wrapText="1"/>
      <protection locked="0"/>
    </xf>
    <xf numFmtId="10" fontId="34" fillId="28" borderId="173" xfId="0" applyNumberFormat="1" applyFont="1" applyFill="1" applyBorder="1" applyAlignment="1" applyProtection="1">
      <alignment horizontal="right" vertical="top" wrapText="1"/>
      <protection locked="0"/>
    </xf>
    <xf numFmtId="10" fontId="25" fillId="28" borderId="173" xfId="0" applyNumberFormat="1" applyFont="1" applyFill="1" applyBorder="1" applyAlignment="1" applyProtection="1">
      <alignment horizontal="right"/>
      <protection locked="0"/>
    </xf>
    <xf numFmtId="0" fontId="25" fillId="28" borderId="173" xfId="0" applyFont="1" applyFill="1" applyBorder="1" applyAlignment="1" applyProtection="1">
      <alignment horizontal="right"/>
      <protection locked="0"/>
    </xf>
    <xf numFmtId="180" fontId="25" fillId="36" borderId="173" xfId="0" applyNumberFormat="1" applyFont="1" applyFill="1" applyBorder="1" applyAlignment="1" applyProtection="1">
      <alignment horizontal="right"/>
    </xf>
    <xf numFmtId="0" fontId="0" fillId="32" borderId="16" xfId="0" applyFill="1" applyBorder="1" applyAlignment="1" applyProtection="1">
      <alignment horizontal="left" vertical="center"/>
      <protection locked="0"/>
    </xf>
    <xf numFmtId="0" fontId="48" fillId="0" borderId="109" xfId="0" applyFont="1" applyBorder="1" applyAlignment="1">
      <alignment horizontal="left"/>
    </xf>
    <xf numFmtId="0" fontId="25" fillId="0" borderId="0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/>
    </xf>
    <xf numFmtId="0" fontId="32" fillId="30" borderId="0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right" vertical="center" wrapText="1"/>
    </xf>
    <xf numFmtId="0" fontId="25" fillId="0" borderId="26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wrapText="1"/>
    </xf>
    <xf numFmtId="0" fontId="35" fillId="30" borderId="0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right" vertical="top" wrapText="1"/>
    </xf>
    <xf numFmtId="0" fontId="34" fillId="28" borderId="86" xfId="0" applyFont="1" applyFill="1" applyBorder="1" applyAlignment="1" applyProtection="1">
      <alignment horizontal="center" vertical="top" wrapText="1"/>
      <protection locked="0"/>
    </xf>
    <xf numFmtId="0" fontId="34" fillId="0" borderId="0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left" vertical="top" wrapText="1"/>
    </xf>
    <xf numFmtId="180" fontId="25" fillId="0" borderId="0" xfId="0" applyNumberFormat="1" applyFont="1"/>
    <xf numFmtId="0" fontId="0" fillId="30" borderId="0" xfId="0" applyFill="1" applyAlignment="1" applyProtection="1">
      <alignment horizontal="left" vertical="center" wrapText="1"/>
    </xf>
    <xf numFmtId="0" fontId="0" fillId="30" borderId="0" xfId="0" applyFill="1" applyAlignment="1" applyProtection="1">
      <alignment horizontal="center" vertical="center" wrapText="1"/>
    </xf>
    <xf numFmtId="0" fontId="0" fillId="30" borderId="0" xfId="0" applyFill="1" applyAlignment="1" applyProtection="1">
      <alignment horizontal="right" vertical="center"/>
    </xf>
    <xf numFmtId="0" fontId="28" fillId="30" borderId="0" xfId="0" applyFont="1" applyFill="1" applyAlignment="1" applyProtection="1">
      <alignment horizontal="center" vertical="center"/>
    </xf>
    <xf numFmtId="0" fontId="0" fillId="38" borderId="16" xfId="0" applyNumberFormat="1" applyFill="1" applyBorder="1" applyAlignment="1" applyProtection="1">
      <alignment vertical="center"/>
      <protection locked="0"/>
    </xf>
    <xf numFmtId="0" fontId="0" fillId="38" borderId="16" xfId="0" applyNumberFormat="1" applyFont="1" applyFill="1" applyBorder="1" applyAlignment="1" applyProtection="1">
      <alignment vertical="center"/>
      <protection locked="0"/>
    </xf>
    <xf numFmtId="14" fontId="0" fillId="38" borderId="16" xfId="0" applyNumberFormat="1" applyFill="1" applyBorder="1" applyAlignment="1" applyProtection="1">
      <alignment vertical="center"/>
      <protection locked="0"/>
    </xf>
    <xf numFmtId="14" fontId="0" fillId="38" borderId="16" xfId="0" applyNumberFormat="1" applyFill="1" applyBorder="1" applyAlignment="1" applyProtection="1">
      <alignment horizontal="center" vertical="center"/>
      <protection locked="0"/>
    </xf>
    <xf numFmtId="14" fontId="0" fillId="30" borderId="0" xfId="0" applyNumberFormat="1" applyFill="1" applyAlignment="1" applyProtection="1">
      <alignment horizontal="center"/>
    </xf>
    <xf numFmtId="0" fontId="25" fillId="0" borderId="25" xfId="0" applyFont="1" applyFill="1" applyBorder="1" applyAlignment="1">
      <alignment horizontal="right" vertical="top" wrapText="1"/>
    </xf>
    <xf numFmtId="0" fontId="25" fillId="0" borderId="26" xfId="0" applyFont="1" applyFill="1" applyBorder="1" applyAlignment="1">
      <alignment horizontal="right" vertical="top" wrapText="1"/>
    </xf>
    <xf numFmtId="0" fontId="34" fillId="0" borderId="27" xfId="0" applyFont="1" applyFill="1" applyBorder="1" applyAlignment="1">
      <alignment horizontal="left" vertical="top"/>
    </xf>
    <xf numFmtId="0" fontId="25" fillId="33" borderId="33" xfId="0" applyFont="1" applyFill="1" applyBorder="1" applyAlignment="1">
      <alignment horizontal="left" vertical="top" wrapText="1"/>
    </xf>
    <xf numFmtId="0" fontId="25" fillId="33" borderId="34" xfId="0" applyFont="1" applyFill="1" applyBorder="1" applyAlignment="1">
      <alignment horizontal="left" vertical="top" wrapText="1"/>
    </xf>
    <xf numFmtId="0" fontId="25" fillId="33" borderId="35" xfId="0" applyFont="1" applyFill="1" applyBorder="1" applyAlignment="1">
      <alignment horizontal="left" vertical="top" wrapText="1"/>
    </xf>
    <xf numFmtId="0" fontId="30" fillId="33" borderId="18" xfId="0" applyFont="1" applyFill="1" applyBorder="1" applyAlignment="1">
      <alignment horizontal="left" vertical="top" wrapText="1"/>
    </xf>
    <xf numFmtId="0" fontId="30" fillId="33" borderId="10" xfId="0" applyFont="1" applyFill="1" applyBorder="1" applyAlignment="1">
      <alignment horizontal="left" vertical="top" wrapText="1"/>
    </xf>
    <xf numFmtId="0" fontId="30" fillId="33" borderId="19" xfId="0" applyFont="1" applyFill="1" applyBorder="1" applyAlignment="1">
      <alignment horizontal="left" vertical="top" wrapText="1"/>
    </xf>
    <xf numFmtId="181" fontId="25" fillId="28" borderId="41" xfId="0" applyNumberFormat="1" applyFont="1" applyFill="1" applyBorder="1" applyAlignment="1" applyProtection="1">
      <alignment horizontal="left" vertical="top" wrapText="1"/>
      <protection locked="0"/>
    </xf>
    <xf numFmtId="181" fontId="25" fillId="28" borderId="42" xfId="0" applyNumberFormat="1" applyFont="1" applyFill="1" applyBorder="1" applyAlignment="1" applyProtection="1">
      <alignment horizontal="left" vertical="top" wrapText="1"/>
      <protection locked="0"/>
    </xf>
    <xf numFmtId="181" fontId="25" fillId="28" borderId="43" xfId="0" applyNumberFormat="1" applyFont="1" applyFill="1" applyBorder="1" applyAlignment="1" applyProtection="1">
      <alignment horizontal="left" vertical="top" wrapText="1"/>
      <protection locked="0"/>
    </xf>
    <xf numFmtId="0" fontId="30" fillId="0" borderId="135" xfId="0" applyFont="1" applyFill="1" applyBorder="1" applyAlignment="1">
      <alignment horizontal="center" vertical="top" wrapText="1"/>
    </xf>
    <xf numFmtId="0" fontId="30" fillId="0" borderId="26" xfId="0" applyFont="1" applyFill="1" applyBorder="1" applyAlignment="1">
      <alignment horizontal="center" vertical="top" wrapText="1"/>
    </xf>
    <xf numFmtId="185" fontId="25" fillId="28" borderId="24" xfId="0" applyNumberFormat="1" applyFont="1" applyFill="1" applyBorder="1" applyAlignment="1" applyProtection="1">
      <alignment horizontal="center" vertical="top" wrapText="1"/>
      <protection locked="0"/>
    </xf>
    <xf numFmtId="185" fontId="25" fillId="28" borderId="44" xfId="0" applyNumberFormat="1" applyFont="1" applyFill="1" applyBorder="1" applyAlignment="1" applyProtection="1">
      <alignment horizontal="center" vertical="top" wrapText="1"/>
      <protection locked="0"/>
    </xf>
    <xf numFmtId="0" fontId="37" fillId="0" borderId="0" xfId="0" applyFont="1" applyFill="1" applyBorder="1" applyAlignment="1">
      <alignment horizontal="center" vertical="top"/>
    </xf>
    <xf numFmtId="0" fontId="25" fillId="0" borderId="107" xfId="0" applyFont="1" applyFill="1" applyBorder="1" applyAlignment="1">
      <alignment horizontal="left" vertical="top" wrapText="1"/>
    </xf>
    <xf numFmtId="0" fontId="32" fillId="25" borderId="108" xfId="0" applyFont="1" applyFill="1" applyBorder="1" applyAlignment="1" applyProtection="1">
      <alignment horizontal="center" vertical="top" wrapText="1"/>
      <protection locked="0"/>
    </xf>
    <xf numFmtId="0" fontId="25" fillId="0" borderId="0" xfId="0" applyFont="1" applyFill="1" applyBorder="1" applyAlignment="1">
      <alignment horizontal="left" vertical="top" wrapText="1"/>
    </xf>
    <xf numFmtId="0" fontId="33" fillId="32" borderId="111" xfId="0" applyFont="1" applyFill="1" applyBorder="1" applyAlignment="1" applyProtection="1">
      <alignment horizontal="center" vertical="center"/>
      <protection locked="0"/>
    </xf>
    <xf numFmtId="0" fontId="33" fillId="32" borderId="108" xfId="0" applyFont="1" applyFill="1" applyBorder="1" applyAlignment="1" applyProtection="1">
      <alignment horizontal="center" vertical="center"/>
      <protection locked="0"/>
    </xf>
    <xf numFmtId="0" fontId="25" fillId="0" borderId="17" xfId="0" applyFont="1" applyFill="1" applyBorder="1" applyAlignment="1">
      <alignment horizontal="left" vertical="top" wrapText="1"/>
    </xf>
    <xf numFmtId="0" fontId="25" fillId="0" borderId="0" xfId="0" applyFont="1" applyFill="1" applyBorder="1" applyAlignment="1">
      <alignment horizontal="left" vertical="top"/>
    </xf>
    <xf numFmtId="0" fontId="35" fillId="0" borderId="116" xfId="0" applyFont="1" applyFill="1" applyBorder="1" applyAlignment="1">
      <alignment horizontal="center" wrapText="1"/>
    </xf>
    <xf numFmtId="0" fontId="35" fillId="0" borderId="121" xfId="0" applyFont="1" applyFill="1" applyBorder="1" applyAlignment="1">
      <alignment horizontal="center" wrapText="1"/>
    </xf>
    <xf numFmtId="0" fontId="32" fillId="30" borderId="0" xfId="0" applyFont="1" applyFill="1" applyBorder="1" applyAlignment="1">
      <alignment horizontal="center" vertical="top" wrapText="1"/>
    </xf>
    <xf numFmtId="0" fontId="32" fillId="32" borderId="111" xfId="0" applyFont="1" applyFill="1" applyBorder="1" applyAlignment="1" applyProtection="1">
      <alignment horizontal="center" vertical="top" wrapText="1"/>
      <protection locked="0"/>
    </xf>
    <xf numFmtId="0" fontId="32" fillId="32" borderId="108" xfId="0" applyFont="1" applyFill="1" applyBorder="1" applyAlignment="1" applyProtection="1">
      <alignment horizontal="center" vertical="top" wrapText="1"/>
      <protection locked="0"/>
    </xf>
    <xf numFmtId="0" fontId="32" fillId="32" borderId="112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>
      <alignment horizontal="left" vertical="top" wrapText="1"/>
    </xf>
    <xf numFmtId="0" fontId="33" fillId="0" borderId="113" xfId="0" applyFont="1" applyFill="1" applyBorder="1" applyAlignment="1">
      <alignment horizontal="left" vertical="top" wrapText="1"/>
    </xf>
    <xf numFmtId="180" fontId="33" fillId="32" borderId="111" xfId="0" applyNumberFormat="1" applyFont="1" applyFill="1" applyBorder="1" applyAlignment="1" applyProtection="1">
      <alignment horizontal="center" vertical="center"/>
      <protection locked="0"/>
    </xf>
    <xf numFmtId="180" fontId="33" fillId="32" borderId="112" xfId="0" applyNumberFormat="1" applyFont="1" applyFill="1" applyBorder="1" applyAlignment="1" applyProtection="1">
      <alignment horizontal="center" vertical="center"/>
      <protection locked="0"/>
    </xf>
    <xf numFmtId="0" fontId="25" fillId="0" borderId="107" xfId="0" applyFont="1" applyFill="1" applyBorder="1" applyAlignment="1">
      <alignment horizontal="center" vertical="top" wrapText="1"/>
    </xf>
    <xf numFmtId="0" fontId="25" fillId="0" borderId="140" xfId="0" applyFont="1" applyFill="1" applyBorder="1" applyAlignment="1">
      <alignment horizontal="center" vertical="top" wrapText="1"/>
    </xf>
    <xf numFmtId="0" fontId="34" fillId="28" borderId="141" xfId="0" applyFont="1" applyFill="1" applyBorder="1" applyAlignment="1" applyProtection="1">
      <alignment horizontal="center" vertical="center" wrapText="1"/>
      <protection locked="0"/>
    </xf>
    <xf numFmtId="0" fontId="34" fillId="28" borderId="142" xfId="0" applyFont="1" applyFill="1" applyBorder="1" applyAlignment="1" applyProtection="1">
      <alignment horizontal="center" vertical="center" wrapText="1"/>
      <protection locked="0"/>
    </xf>
    <xf numFmtId="167" fontId="25" fillId="28" borderId="59" xfId="0" applyNumberFormat="1" applyFont="1" applyFill="1" applyBorder="1" applyAlignment="1" applyProtection="1">
      <alignment horizontal="right" vertical="top" wrapText="1"/>
      <protection locked="0"/>
    </xf>
    <xf numFmtId="167" fontId="25" fillId="28" borderId="60" xfId="0" applyNumberFormat="1" applyFont="1" applyFill="1" applyBorder="1" applyAlignment="1" applyProtection="1">
      <alignment horizontal="right" vertical="top" wrapText="1"/>
      <protection locked="0"/>
    </xf>
    <xf numFmtId="167" fontId="25" fillId="28" borderId="61" xfId="0" applyNumberFormat="1" applyFont="1" applyFill="1" applyBorder="1" applyAlignment="1" applyProtection="1">
      <alignment horizontal="right" vertical="top" wrapText="1"/>
      <protection locked="0"/>
    </xf>
    <xf numFmtId="181" fontId="25" fillId="0" borderId="0" xfId="0" quotePrefix="1" applyNumberFormat="1" applyFont="1" applyFill="1" applyBorder="1" applyAlignment="1">
      <alignment horizontal="right" vertical="center" wrapText="1"/>
    </xf>
    <xf numFmtId="0" fontId="25" fillId="0" borderId="62" xfId="0" applyNumberFormat="1" applyFont="1" applyFill="1" applyBorder="1" applyAlignment="1">
      <alignment horizontal="center" vertical="top" wrapText="1"/>
    </xf>
    <xf numFmtId="0" fontId="25" fillId="0" borderId="0" xfId="0" applyNumberFormat="1" applyFont="1" applyFill="1" applyBorder="1" applyAlignment="1">
      <alignment horizontal="center" vertical="top" wrapText="1"/>
    </xf>
    <xf numFmtId="181" fontId="25" fillId="0" borderId="17" xfId="0" applyNumberFormat="1" applyFont="1" applyFill="1" applyBorder="1" applyAlignment="1">
      <alignment horizontal="left" vertical="center" wrapText="1"/>
    </xf>
    <xf numFmtId="181" fontId="25" fillId="0" borderId="0" xfId="0" applyNumberFormat="1" applyFont="1" applyFill="1" applyBorder="1" applyAlignment="1">
      <alignment horizontal="left" vertical="center" wrapText="1"/>
    </xf>
    <xf numFmtId="0" fontId="39" fillId="0" borderId="116" xfId="0" quotePrefix="1" applyFont="1" applyFill="1" applyBorder="1" applyAlignment="1">
      <alignment horizontal="left" wrapText="1"/>
    </xf>
    <xf numFmtId="0" fontId="39" fillId="0" borderId="0" xfId="0" quotePrefix="1" applyFont="1" applyFill="1" applyBorder="1" applyAlignment="1">
      <alignment horizontal="left" wrapText="1"/>
    </xf>
    <xf numFmtId="0" fontId="32" fillId="33" borderId="18" xfId="0" applyFont="1" applyFill="1" applyBorder="1" applyAlignment="1">
      <alignment horizontal="left" vertical="top" wrapText="1"/>
    </xf>
    <xf numFmtId="0" fontId="32" fillId="33" borderId="10" xfId="0" applyFont="1" applyFill="1" applyBorder="1" applyAlignment="1">
      <alignment horizontal="left" vertical="top" wrapText="1"/>
    </xf>
    <xf numFmtId="0" fontId="32" fillId="33" borderId="19" xfId="0" applyFont="1" applyFill="1" applyBorder="1" applyAlignment="1">
      <alignment horizontal="left" vertical="top" wrapText="1"/>
    </xf>
    <xf numFmtId="0" fontId="32" fillId="0" borderId="17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32" fillId="0" borderId="117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 wrapText="1"/>
    </xf>
    <xf numFmtId="0" fontId="35" fillId="0" borderId="118" xfId="0" applyFont="1" applyFill="1" applyBorder="1" applyAlignment="1">
      <alignment horizontal="center" wrapText="1"/>
    </xf>
    <xf numFmtId="0" fontId="35" fillId="0" borderId="20" xfId="0" applyFont="1" applyFill="1" applyBorder="1" applyAlignment="1">
      <alignment horizontal="center" wrapText="1"/>
    </xf>
    <xf numFmtId="185" fontId="25" fillId="28" borderId="22" xfId="0" applyNumberFormat="1" applyFont="1" applyFill="1" applyBorder="1" applyAlignment="1" applyProtection="1">
      <alignment horizontal="center" vertical="top" wrapText="1"/>
      <protection locked="0"/>
    </xf>
    <xf numFmtId="185" fontId="25" fillId="28" borderId="38" xfId="0" applyNumberFormat="1" applyFont="1" applyFill="1" applyBorder="1" applyAlignment="1" applyProtection="1">
      <alignment horizontal="center" vertical="top" wrapText="1"/>
      <protection locked="0"/>
    </xf>
    <xf numFmtId="0" fontId="25" fillId="0" borderId="31" xfId="0" applyFont="1" applyFill="1" applyBorder="1" applyAlignment="1">
      <alignment horizontal="left" vertical="top" wrapText="1"/>
    </xf>
    <xf numFmtId="0" fontId="25" fillId="0" borderId="32" xfId="0" applyFont="1" applyFill="1" applyBorder="1" applyAlignment="1">
      <alignment horizontal="left" vertical="top" wrapText="1"/>
    </xf>
    <xf numFmtId="181" fontId="25" fillId="0" borderId="36" xfId="0" applyNumberFormat="1" applyFont="1" applyFill="1" applyBorder="1" applyAlignment="1">
      <alignment horizontal="left" vertical="top" wrapText="1"/>
    </xf>
    <xf numFmtId="181" fontId="25" fillId="0" borderId="37" xfId="0" applyNumberFormat="1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vertical="top"/>
    </xf>
    <xf numFmtId="0" fontId="25" fillId="0" borderId="0" xfId="0" applyFont="1" applyFill="1" applyBorder="1" applyAlignment="1">
      <alignment vertical="top"/>
    </xf>
    <xf numFmtId="0" fontId="41" fillId="26" borderId="20" xfId="0" applyFont="1" applyFill="1" applyBorder="1" applyAlignment="1">
      <alignment horizontal="center" vertical="center" textRotation="180" wrapText="1"/>
    </xf>
    <xf numFmtId="0" fontId="34" fillId="0" borderId="17" xfId="0" quotePrefix="1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left" vertical="top" wrapText="1"/>
    </xf>
    <xf numFmtId="0" fontId="41" fillId="0" borderId="0" xfId="0" applyFont="1" applyFill="1" applyBorder="1" applyAlignment="1">
      <alignment horizontal="left" vertical="top" wrapText="1"/>
    </xf>
    <xf numFmtId="181" fontId="25" fillId="0" borderId="17" xfId="0" applyNumberFormat="1" applyFont="1" applyFill="1" applyBorder="1" applyAlignment="1">
      <alignment horizontal="right" wrapText="1"/>
    </xf>
    <xf numFmtId="181" fontId="25" fillId="0" borderId="0" xfId="0" applyNumberFormat="1" applyFont="1" applyFill="1" applyBorder="1" applyAlignment="1">
      <alignment horizontal="right" wrapText="1"/>
    </xf>
    <xf numFmtId="181" fontId="25" fillId="0" borderId="0" xfId="0" applyNumberFormat="1" applyFont="1" applyFill="1" applyBorder="1" applyAlignment="1">
      <alignment horizontal="center" wrapText="1"/>
    </xf>
    <xf numFmtId="0" fontId="35" fillId="0" borderId="0" xfId="0" applyFont="1" applyFill="1" applyBorder="1" applyAlignment="1">
      <alignment horizontal="left" vertical="top" wrapText="1"/>
    </xf>
    <xf numFmtId="167" fontId="25" fillId="28" borderId="63" xfId="0" applyNumberFormat="1" applyFont="1" applyFill="1" applyBorder="1" applyAlignment="1" applyProtection="1">
      <alignment horizontal="right" vertical="top" wrapText="1"/>
      <protection locked="0"/>
    </xf>
    <xf numFmtId="167" fontId="25" fillId="28" borderId="64" xfId="0" applyNumberFormat="1" applyFont="1" applyFill="1" applyBorder="1" applyAlignment="1" applyProtection="1">
      <alignment horizontal="right" vertical="top" wrapText="1"/>
      <protection locked="0"/>
    </xf>
    <xf numFmtId="167" fontId="25" fillId="28" borderId="65" xfId="0" applyNumberFormat="1" applyFont="1" applyFill="1" applyBorder="1" applyAlignment="1" applyProtection="1">
      <alignment horizontal="right" vertical="top" wrapText="1"/>
      <protection locked="0"/>
    </xf>
    <xf numFmtId="0" fontId="34" fillId="0" borderId="26" xfId="0" applyFont="1" applyFill="1" applyBorder="1" applyAlignment="1">
      <alignment horizontal="right" vertical="center" wrapText="1"/>
    </xf>
    <xf numFmtId="0" fontId="34" fillId="0" borderId="27" xfId="0" applyFont="1" applyFill="1" applyBorder="1" applyAlignment="1">
      <alignment horizontal="right" vertical="center" wrapText="1"/>
    </xf>
    <xf numFmtId="164" fontId="25" fillId="28" borderId="146" xfId="46" applyFont="1" applyFill="1" applyBorder="1" applyAlignment="1" applyProtection="1">
      <alignment horizontal="center" vertical="top" wrapText="1"/>
      <protection locked="0"/>
    </xf>
    <xf numFmtId="164" fontId="25" fillId="28" borderId="147" xfId="46" applyFont="1" applyFill="1" applyBorder="1" applyAlignment="1" applyProtection="1">
      <alignment horizontal="center" vertical="top" wrapText="1"/>
      <protection locked="0"/>
    </xf>
    <xf numFmtId="0" fontId="34" fillId="0" borderId="0" xfId="0" quotePrefix="1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horizontal="left" vertical="top" wrapText="1"/>
    </xf>
    <xf numFmtId="0" fontId="34" fillId="0" borderId="113" xfId="0" applyFont="1" applyFill="1" applyBorder="1" applyAlignment="1">
      <alignment horizontal="left" vertical="top" wrapText="1"/>
    </xf>
    <xf numFmtId="181" fontId="25" fillId="30" borderId="0" xfId="0" applyNumberFormat="1" applyFont="1" applyFill="1" applyBorder="1" applyAlignment="1">
      <alignment horizontal="center" vertical="top" wrapText="1"/>
    </xf>
    <xf numFmtId="181" fontId="25" fillId="30" borderId="110" xfId="0" applyNumberFormat="1" applyFont="1" applyFill="1" applyBorder="1" applyAlignment="1">
      <alignment horizontal="center" vertical="top" wrapText="1"/>
    </xf>
    <xf numFmtId="181" fontId="25" fillId="0" borderId="17" xfId="0" applyNumberFormat="1" applyFont="1" applyFill="1" applyBorder="1" applyAlignment="1">
      <alignment horizontal="center" wrapText="1"/>
    </xf>
    <xf numFmtId="181" fontId="25" fillId="0" borderId="17" xfId="0" applyNumberFormat="1" applyFont="1" applyFill="1" applyBorder="1" applyAlignment="1">
      <alignment horizontal="center" vertical="top" wrapText="1"/>
    </xf>
    <xf numFmtId="181" fontId="25" fillId="0" borderId="0" xfId="0" applyNumberFormat="1" applyFont="1" applyFill="1" applyBorder="1" applyAlignment="1">
      <alignment horizontal="center" vertical="top" wrapText="1"/>
    </xf>
    <xf numFmtId="0" fontId="34" fillId="0" borderId="0" xfId="0" applyFont="1" applyFill="1" applyBorder="1" applyAlignment="1">
      <alignment horizontal="right" vertical="center" wrapText="1"/>
    </xf>
    <xf numFmtId="0" fontId="25" fillId="0" borderId="25" xfId="0" applyFont="1" applyFill="1" applyBorder="1" applyAlignment="1">
      <alignment horizontal="left" vertical="top" wrapText="1"/>
    </xf>
    <xf numFmtId="0" fontId="25" fillId="0" borderId="26" xfId="0" applyFont="1" applyFill="1" applyBorder="1" applyAlignment="1">
      <alignment horizontal="left" vertical="top" wrapText="1"/>
    </xf>
    <xf numFmtId="0" fontId="25" fillId="0" borderId="27" xfId="0" applyFont="1" applyFill="1" applyBorder="1" applyAlignment="1">
      <alignment horizontal="left" vertical="top" wrapText="1"/>
    </xf>
    <xf numFmtId="0" fontId="35" fillId="0" borderId="0" xfId="0" applyFont="1" applyFill="1" applyBorder="1" applyAlignment="1">
      <alignment horizontal="left" wrapText="1"/>
    </xf>
    <xf numFmtId="1" fontId="34" fillId="28" borderId="68" xfId="0" applyNumberFormat="1" applyFont="1" applyFill="1" applyBorder="1" applyAlignment="1" applyProtection="1">
      <alignment horizontal="center" vertical="center" wrapText="1"/>
      <protection locked="0"/>
    </xf>
    <xf numFmtId="1" fontId="34" fillId="28" borderId="7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Fill="1" applyBorder="1" applyAlignment="1">
      <alignment horizontal="left" vertical="top" wrapText="1"/>
    </xf>
    <xf numFmtId="0" fontId="35" fillId="30" borderId="0" xfId="0" applyFont="1" applyFill="1" applyBorder="1" applyAlignment="1">
      <alignment horizontal="center" wrapText="1"/>
    </xf>
    <xf numFmtId="0" fontId="35" fillId="30" borderId="13" xfId="0" applyFont="1" applyFill="1" applyBorder="1" applyAlignment="1">
      <alignment horizontal="center" wrapText="1"/>
    </xf>
    <xf numFmtId="0" fontId="35" fillId="30" borderId="11" xfId="0" applyFont="1" applyFill="1" applyBorder="1" applyAlignment="1">
      <alignment horizontal="center" wrapText="1"/>
    </xf>
    <xf numFmtId="0" fontId="35" fillId="30" borderId="12" xfId="0" applyFont="1" applyFill="1" applyBorder="1" applyAlignment="1">
      <alignment horizontal="center" wrapText="1"/>
    </xf>
    <xf numFmtId="0" fontId="25" fillId="0" borderId="80" xfId="0" applyFont="1" applyFill="1" applyBorder="1" applyAlignment="1">
      <alignment horizontal="left" vertical="top" wrapText="1"/>
    </xf>
    <xf numFmtId="0" fontId="25" fillId="0" borderId="73" xfId="0" applyFont="1" applyFill="1" applyBorder="1" applyAlignment="1">
      <alignment horizontal="left" vertical="top" wrapText="1"/>
    </xf>
    <xf numFmtId="1" fontId="34" fillId="28" borderId="74" xfId="0" applyNumberFormat="1" applyFont="1" applyFill="1" applyBorder="1" applyAlignment="1" applyProtection="1">
      <alignment horizontal="center" vertical="center" wrapText="1"/>
      <protection locked="0"/>
    </xf>
    <xf numFmtId="1" fontId="34" fillId="28" borderId="75" xfId="0" applyNumberFormat="1" applyFont="1" applyFill="1" applyBorder="1" applyAlignment="1" applyProtection="1">
      <alignment horizontal="center" vertical="center" wrapText="1"/>
      <protection locked="0"/>
    </xf>
    <xf numFmtId="1" fontId="34" fillId="28" borderId="76" xfId="0" applyNumberFormat="1" applyFont="1" applyFill="1" applyBorder="1" applyAlignment="1" applyProtection="1">
      <alignment horizontal="center" vertical="center" wrapText="1"/>
      <protection locked="0"/>
    </xf>
    <xf numFmtId="0" fontId="41" fillId="26" borderId="48" xfId="0" applyFont="1" applyFill="1" applyBorder="1" applyAlignment="1">
      <alignment horizontal="center" vertical="center" textRotation="180" wrapText="1"/>
    </xf>
    <xf numFmtId="0" fontId="41" fillId="26" borderId="21" xfId="0" applyFont="1" applyFill="1" applyBorder="1" applyAlignment="1">
      <alignment horizontal="center" vertical="center" textRotation="180" wrapText="1"/>
    </xf>
    <xf numFmtId="0" fontId="25" fillId="0" borderId="0" xfId="0" applyFont="1" applyFill="1" applyBorder="1" applyAlignment="1">
      <alignment horizontal="right" vertical="center" wrapText="1"/>
    </xf>
    <xf numFmtId="0" fontId="34" fillId="30" borderId="0" xfId="0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53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81" xfId="0" applyFont="1" applyFill="1" applyBorder="1" applyAlignment="1">
      <alignment horizontal="right" vertical="center" wrapText="1"/>
    </xf>
    <xf numFmtId="0" fontId="34" fillId="28" borderId="54" xfId="0" applyFont="1" applyFill="1" applyBorder="1" applyAlignment="1" applyProtection="1">
      <alignment horizontal="center" vertical="center" wrapText="1"/>
      <protection locked="0"/>
    </xf>
    <xf numFmtId="0" fontId="34" fillId="28" borderId="55" xfId="0" applyFont="1" applyFill="1" applyBorder="1" applyAlignment="1" applyProtection="1">
      <alignment horizontal="center" vertical="center" wrapText="1"/>
      <protection locked="0"/>
    </xf>
    <xf numFmtId="181" fontId="25" fillId="28" borderId="151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52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53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7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0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55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56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57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58" xfId="0" applyNumberFormat="1" applyFont="1" applyFill="1" applyBorder="1" applyAlignment="1" applyProtection="1">
      <alignment horizontal="center" vertical="center" wrapText="1"/>
      <protection locked="0"/>
    </xf>
    <xf numFmtId="181" fontId="25" fillId="30" borderId="17" xfId="0" applyNumberFormat="1" applyFont="1" applyFill="1" applyBorder="1" applyAlignment="1">
      <alignment horizontal="center" vertical="top" wrapText="1"/>
    </xf>
    <xf numFmtId="181" fontId="25" fillId="30" borderId="53" xfId="0" applyNumberFormat="1" applyFont="1" applyFill="1" applyBorder="1" applyAlignment="1">
      <alignment horizontal="center" vertical="top" wrapText="1"/>
    </xf>
    <xf numFmtId="0" fontId="34" fillId="0" borderId="110" xfId="0" applyFont="1" applyFill="1" applyBorder="1" applyAlignment="1">
      <alignment horizontal="right" vertical="center" wrapText="1"/>
    </xf>
    <xf numFmtId="181" fontId="25" fillId="0" borderId="17" xfId="0" quotePrefix="1" applyNumberFormat="1" applyFont="1" applyFill="1" applyBorder="1" applyAlignment="1">
      <alignment horizontal="right" vertical="center" wrapText="1"/>
    </xf>
    <xf numFmtId="0" fontId="34" fillId="30" borderId="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wrapText="1"/>
    </xf>
    <xf numFmtId="0" fontId="25" fillId="0" borderId="0" xfId="0" applyFont="1" applyFill="1" applyBorder="1" applyAlignment="1">
      <alignment horizontal="center" wrapText="1"/>
    </xf>
    <xf numFmtId="0" fontId="33" fillId="0" borderId="52" xfId="0" applyFont="1" applyFill="1" applyBorder="1" applyAlignment="1">
      <alignment horizontal="center" vertical="top" wrapText="1"/>
    </xf>
    <xf numFmtId="185" fontId="25" fillId="28" borderId="49" xfId="0" applyNumberFormat="1" applyFont="1" applyFill="1" applyBorder="1" applyAlignment="1" applyProtection="1">
      <alignment horizontal="center" vertical="top" wrapText="1"/>
      <protection locked="0"/>
    </xf>
    <xf numFmtId="185" fontId="25" fillId="28" borderId="50" xfId="0" applyNumberFormat="1" applyFont="1" applyFill="1" applyBorder="1" applyAlignment="1" applyProtection="1">
      <alignment horizontal="center" vertical="top" wrapText="1"/>
      <protection locked="0"/>
    </xf>
    <xf numFmtId="0" fontId="25" fillId="28" borderId="136" xfId="0" applyFont="1" applyFill="1" applyBorder="1" applyAlignment="1" applyProtection="1">
      <alignment horizontal="left" vertical="top" wrapText="1"/>
      <protection locked="0"/>
    </xf>
    <xf numFmtId="0" fontId="25" fillId="28" borderId="110" xfId="0" applyFont="1" applyFill="1" applyBorder="1" applyAlignment="1" applyProtection="1">
      <alignment horizontal="left" vertical="top" wrapText="1"/>
      <protection locked="0"/>
    </xf>
    <xf numFmtId="0" fontId="25" fillId="28" borderId="108" xfId="0" applyFont="1" applyFill="1" applyBorder="1" applyAlignment="1" applyProtection="1">
      <alignment horizontal="center" vertical="top"/>
      <protection locked="0"/>
    </xf>
    <xf numFmtId="0" fontId="25" fillId="28" borderId="138" xfId="0" applyFont="1" applyFill="1" applyBorder="1" applyAlignment="1" applyProtection="1">
      <alignment horizontal="left" vertical="top" wrapText="1"/>
      <protection locked="0"/>
    </xf>
    <xf numFmtId="0" fontId="25" fillId="28" borderId="108" xfId="0" applyFont="1" applyFill="1" applyBorder="1" applyAlignment="1" applyProtection="1">
      <alignment horizontal="left" vertical="top"/>
      <protection locked="0"/>
    </xf>
    <xf numFmtId="0" fontId="25" fillId="28" borderId="17" xfId="0" applyFont="1" applyFill="1" applyBorder="1" applyAlignment="1" applyProtection="1">
      <alignment horizontal="left" vertical="top" wrapText="1"/>
      <protection locked="0"/>
    </xf>
    <xf numFmtId="0" fontId="25" fillId="28" borderId="0" xfId="0" applyFont="1" applyFill="1" applyBorder="1" applyAlignment="1" applyProtection="1">
      <alignment horizontal="left" vertical="top" wrapText="1"/>
      <protection locked="0"/>
    </xf>
    <xf numFmtId="0" fontId="34" fillId="0" borderId="136" xfId="0" applyFont="1" applyFill="1" applyBorder="1" applyAlignment="1">
      <alignment horizontal="right" vertical="top" wrapText="1"/>
    </xf>
    <xf numFmtId="0" fontId="34" fillId="0" borderId="110" xfId="0" applyFont="1" applyFill="1" applyBorder="1" applyAlignment="1">
      <alignment horizontal="right" vertical="top" wrapText="1"/>
    </xf>
    <xf numFmtId="0" fontId="34" fillId="0" borderId="0" xfId="0" applyFont="1" applyFill="1" applyBorder="1" applyAlignment="1">
      <alignment horizontal="right" vertical="top" wrapText="1"/>
    </xf>
    <xf numFmtId="181" fontId="25" fillId="0" borderId="0" xfId="0" quotePrefix="1" applyNumberFormat="1" applyFont="1" applyFill="1" applyBorder="1" applyAlignment="1">
      <alignment horizontal="center" vertical="center" wrapText="1"/>
    </xf>
    <xf numFmtId="181" fontId="25" fillId="28" borderId="159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60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61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54" xfId="0" applyNumberFormat="1" applyFont="1" applyFill="1" applyBorder="1" applyAlignment="1" applyProtection="1">
      <alignment horizontal="center" vertical="center" wrapText="1"/>
      <protection locked="0"/>
    </xf>
    <xf numFmtId="181" fontId="25" fillId="28" borderId="164" xfId="0" applyNumberFormat="1" applyFont="1" applyFill="1" applyBorder="1" applyAlignment="1" applyProtection="1">
      <alignment horizontal="center" vertical="center" wrapText="1"/>
      <protection locked="0"/>
    </xf>
    <xf numFmtId="0" fontId="34" fillId="28" borderId="162" xfId="0" applyFont="1" applyFill="1" applyBorder="1" applyAlignment="1" applyProtection="1">
      <alignment horizontal="center" vertical="center" wrapText="1"/>
      <protection locked="0"/>
    </xf>
    <xf numFmtId="0" fontId="34" fillId="28" borderId="163" xfId="0" applyFont="1" applyFill="1" applyBorder="1" applyAlignment="1" applyProtection="1">
      <alignment horizontal="center" vertical="center" wrapText="1"/>
      <protection locked="0"/>
    </xf>
    <xf numFmtId="181" fontId="25" fillId="28" borderId="150" xfId="0" applyNumberFormat="1" applyFont="1" applyFill="1" applyBorder="1" applyAlignment="1" applyProtection="1">
      <alignment horizontal="left" vertical="center" wrapText="1"/>
      <protection locked="0"/>
    </xf>
    <xf numFmtId="1" fontId="34" fillId="28" borderId="78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7" xfId="0" applyFont="1" applyFill="1" applyBorder="1" applyAlignment="1">
      <alignment horizontal="right" vertical="top" wrapText="1"/>
    </xf>
    <xf numFmtId="0" fontId="25" fillId="0" borderId="0" xfId="0" applyFont="1" applyFill="1" applyBorder="1" applyAlignment="1">
      <alignment horizontal="right" vertical="top" wrapText="1"/>
    </xf>
    <xf numFmtId="0" fontId="25" fillId="0" borderId="53" xfId="0" applyFont="1" applyFill="1" applyBorder="1" applyAlignment="1">
      <alignment horizontal="right" vertical="top" wrapText="1"/>
    </xf>
    <xf numFmtId="0" fontId="25" fillId="0" borderId="99" xfId="0" applyFont="1" applyFill="1" applyBorder="1" applyAlignment="1">
      <alignment horizontal="left" vertical="top" wrapText="1"/>
    </xf>
    <xf numFmtId="181" fontId="25" fillId="28" borderId="83" xfId="0" applyNumberFormat="1" applyFont="1" applyFill="1" applyBorder="1" applyAlignment="1" applyProtection="1">
      <alignment horizontal="left" vertical="top" wrapText="1"/>
      <protection locked="0"/>
    </xf>
    <xf numFmtId="181" fontId="25" fillId="28" borderId="84" xfId="0" applyNumberFormat="1" applyFont="1" applyFill="1" applyBorder="1" applyAlignment="1" applyProtection="1">
      <alignment horizontal="left" vertical="top" wrapText="1"/>
      <protection locked="0"/>
    </xf>
    <xf numFmtId="181" fontId="25" fillId="28" borderId="85" xfId="0" applyNumberFormat="1" applyFont="1" applyFill="1" applyBorder="1" applyAlignment="1" applyProtection="1">
      <alignment horizontal="left" vertical="top" wrapText="1"/>
      <protection locked="0"/>
    </xf>
    <xf numFmtId="0" fontId="34" fillId="28" borderId="86" xfId="0" applyFont="1" applyFill="1" applyBorder="1" applyAlignment="1" applyProtection="1">
      <alignment horizontal="center" vertical="top" wrapText="1"/>
      <protection locked="0"/>
    </xf>
    <xf numFmtId="0" fontId="34" fillId="28" borderId="87" xfId="0" applyFont="1" applyFill="1" applyBorder="1" applyAlignment="1" applyProtection="1">
      <alignment horizontal="center" vertical="top" wrapText="1"/>
      <protection locked="0"/>
    </xf>
    <xf numFmtId="0" fontId="41" fillId="33" borderId="48" xfId="0" applyFont="1" applyFill="1" applyBorder="1" applyAlignment="1">
      <alignment horizontal="center" vertical="center" textRotation="180" wrapText="1"/>
    </xf>
    <xf numFmtId="0" fontId="34" fillId="28" borderId="89" xfId="0" applyFont="1" applyFill="1" applyBorder="1" applyAlignment="1" applyProtection="1">
      <alignment horizontal="center" vertical="top" wrapText="1"/>
      <protection locked="0"/>
    </xf>
    <xf numFmtId="0" fontId="34" fillId="28" borderId="90" xfId="0" applyFont="1" applyFill="1" applyBorder="1" applyAlignment="1" applyProtection="1">
      <alignment horizontal="center" vertical="top" wrapText="1"/>
      <protection locked="0"/>
    </xf>
    <xf numFmtId="0" fontId="34" fillId="0" borderId="0" xfId="0" applyFont="1" applyFill="1" applyBorder="1" applyAlignment="1">
      <alignment horizontal="center" vertical="top" wrapText="1"/>
    </xf>
    <xf numFmtId="0" fontId="25" fillId="0" borderId="17" xfId="0" quotePrefix="1" applyFont="1" applyFill="1" applyBorder="1" applyAlignment="1">
      <alignment horizontal="right" vertical="top" wrapText="1"/>
    </xf>
    <xf numFmtId="0" fontId="32" fillId="0" borderId="17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34" fillId="0" borderId="17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>
      <alignment horizontal="left" vertical="center" wrapText="1"/>
    </xf>
    <xf numFmtId="0" fontId="34" fillId="0" borderId="25" xfId="0" applyFont="1" applyFill="1" applyBorder="1" applyAlignment="1">
      <alignment horizontal="left" vertical="center" wrapText="1"/>
    </xf>
    <xf numFmtId="0" fontId="34" fillId="0" borderId="26" xfId="0" applyFont="1" applyFill="1" applyBorder="1" applyAlignment="1">
      <alignment horizontal="left" vertical="center" wrapText="1"/>
    </xf>
    <xf numFmtId="181" fontId="34" fillId="0" borderId="26" xfId="0" applyNumberFormat="1" applyFont="1" applyFill="1" applyBorder="1" applyAlignment="1">
      <alignment horizontal="left" vertical="center" wrapText="1"/>
    </xf>
    <xf numFmtId="181" fontId="25" fillId="28" borderId="93" xfId="0" applyNumberFormat="1" applyFont="1" applyFill="1" applyBorder="1" applyAlignment="1" applyProtection="1">
      <alignment horizontal="center" vertical="top" wrapText="1"/>
      <protection locked="0"/>
    </xf>
    <xf numFmtId="181" fontId="25" fillId="28" borderId="94" xfId="0" applyNumberFormat="1" applyFont="1" applyFill="1" applyBorder="1" applyAlignment="1" applyProtection="1">
      <alignment horizontal="center" vertical="top" wrapText="1"/>
      <protection locked="0"/>
    </xf>
    <xf numFmtId="181" fontId="25" fillId="28" borderId="95" xfId="0" applyNumberFormat="1" applyFont="1" applyFill="1" applyBorder="1" applyAlignment="1" applyProtection="1">
      <alignment horizontal="center" vertical="top" wrapText="1"/>
      <protection locked="0"/>
    </xf>
    <xf numFmtId="181" fontId="25" fillId="28" borderId="91" xfId="0" applyNumberFormat="1" applyFont="1" applyFill="1" applyBorder="1" applyAlignment="1" applyProtection="1">
      <alignment horizontal="center" vertical="top" wrapText="1"/>
      <protection locked="0"/>
    </xf>
    <xf numFmtId="181" fontId="25" fillId="28" borderId="88" xfId="0" applyNumberFormat="1" applyFont="1" applyFill="1" applyBorder="1" applyAlignment="1" applyProtection="1">
      <alignment horizontal="center" vertical="top" wrapText="1"/>
      <protection locked="0"/>
    </xf>
    <xf numFmtId="181" fontId="25" fillId="28" borderId="92" xfId="0" applyNumberFormat="1" applyFont="1" applyFill="1" applyBorder="1" applyAlignment="1" applyProtection="1">
      <alignment horizontal="center" vertical="top" wrapText="1"/>
      <protection locked="0"/>
    </xf>
    <xf numFmtId="0" fontId="34" fillId="28" borderId="96" xfId="0" applyFont="1" applyFill="1" applyBorder="1" applyAlignment="1" applyProtection="1">
      <alignment horizontal="center" vertical="top" wrapText="1"/>
      <protection locked="0"/>
    </xf>
    <xf numFmtId="0" fontId="34" fillId="28" borderId="97" xfId="0" applyFont="1" applyFill="1" applyBorder="1" applyAlignment="1" applyProtection="1">
      <alignment horizontal="center" vertical="top" wrapText="1"/>
      <protection locked="0"/>
    </xf>
    <xf numFmtId="0" fontId="30" fillId="26" borderId="18" xfId="0" applyFont="1" applyFill="1" applyBorder="1" applyAlignment="1">
      <alignment horizontal="left" vertical="top" wrapText="1"/>
    </xf>
    <xf numFmtId="0" fontId="30" fillId="26" borderId="10" xfId="0" applyFont="1" applyFill="1" applyBorder="1" applyAlignment="1">
      <alignment horizontal="left" vertical="top" wrapText="1"/>
    </xf>
    <xf numFmtId="0" fontId="30" fillId="26" borderId="19" xfId="0" applyFont="1" applyFill="1" applyBorder="1" applyAlignment="1">
      <alignment horizontal="left" vertical="top" wrapText="1"/>
    </xf>
    <xf numFmtId="0" fontId="34" fillId="0" borderId="25" xfId="0" applyFont="1" applyFill="1" applyBorder="1" applyAlignment="1">
      <alignment horizontal="left" vertical="top" wrapText="1"/>
    </xf>
    <xf numFmtId="0" fontId="34" fillId="0" borderId="26" xfId="0" applyFont="1" applyFill="1" applyBorder="1" applyAlignment="1">
      <alignment horizontal="left" vertical="top" wrapText="1"/>
    </xf>
    <xf numFmtId="181" fontId="34" fillId="0" borderId="26" xfId="0" applyNumberFormat="1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25" fillId="0" borderId="10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horizontal="center" vertical="top" wrapText="1"/>
    </xf>
    <xf numFmtId="0" fontId="34" fillId="0" borderId="109" xfId="0" applyFont="1" applyFill="1" applyBorder="1" applyAlignment="1">
      <alignment horizontal="right" vertical="center" wrapText="1"/>
    </xf>
    <xf numFmtId="0" fontId="34" fillId="0" borderId="167" xfId="0" applyFont="1" applyFill="1" applyBorder="1" applyAlignment="1">
      <alignment horizontal="right" vertical="center" wrapText="1"/>
    </xf>
    <xf numFmtId="0" fontId="34" fillId="0" borderId="168" xfId="0" applyFont="1" applyFill="1" applyBorder="1" applyAlignment="1">
      <alignment horizontal="right" vertical="center" wrapText="1"/>
    </xf>
    <xf numFmtId="0" fontId="25" fillId="0" borderId="34" xfId="0" applyFont="1" applyFill="1" applyBorder="1" applyAlignment="1">
      <alignment horizontal="center" vertical="top" wrapText="1"/>
    </xf>
    <xf numFmtId="0" fontId="30" fillId="0" borderId="33" xfId="0" applyFont="1" applyFill="1" applyBorder="1" applyAlignment="1">
      <alignment horizontal="left" vertical="top" wrapText="1"/>
    </xf>
    <xf numFmtId="0" fontId="30" fillId="0" borderId="34" xfId="0" applyFont="1" applyFill="1" applyBorder="1" applyAlignment="1">
      <alignment horizontal="left" vertical="top" wrapText="1"/>
    </xf>
    <xf numFmtId="0" fontId="30" fillId="0" borderId="102" xfId="0" applyFont="1" applyFill="1" applyBorder="1" applyAlignment="1">
      <alignment horizontal="left" vertical="top" wrapText="1"/>
    </xf>
    <xf numFmtId="181" fontId="30" fillId="35" borderId="103" xfId="0" applyNumberFormat="1" applyFont="1" applyFill="1" applyBorder="1" applyAlignment="1">
      <alignment horizontal="center" vertical="top" wrapText="1"/>
    </xf>
    <xf numFmtId="0" fontId="30" fillId="35" borderId="35" xfId="0" applyFont="1" applyFill="1" applyBorder="1" applyAlignment="1">
      <alignment horizontal="center" vertical="top" wrapText="1"/>
    </xf>
    <xf numFmtId="0" fontId="30" fillId="27" borderId="33" xfId="0" applyFont="1" applyFill="1" applyBorder="1" applyAlignment="1">
      <alignment horizontal="right" vertical="center" wrapText="1"/>
    </xf>
    <xf numFmtId="0" fontId="30" fillId="27" borderId="34" xfId="0" applyFont="1" applyFill="1" applyBorder="1" applyAlignment="1">
      <alignment horizontal="right" vertical="center" wrapText="1"/>
    </xf>
    <xf numFmtId="0" fontId="30" fillId="27" borderId="102" xfId="0" applyFont="1" applyFill="1" applyBorder="1" applyAlignment="1">
      <alignment horizontal="right" vertical="center" wrapText="1"/>
    </xf>
    <xf numFmtId="44" fontId="30" fillId="27" borderId="103" xfId="46" applyNumberFormat="1" applyFont="1" applyFill="1" applyBorder="1" applyAlignment="1">
      <alignment horizontal="right" vertical="center" wrapText="1"/>
    </xf>
    <xf numFmtId="44" fontId="30" fillId="27" borderId="35" xfId="46" applyNumberFormat="1" applyFont="1" applyFill="1" applyBorder="1" applyAlignment="1">
      <alignment horizontal="right" vertical="center" wrapText="1"/>
    </xf>
    <xf numFmtId="0" fontId="25" fillId="0" borderId="17" xfId="0" applyFont="1" applyFill="1" applyBorder="1" applyAlignment="1">
      <alignment horizontal="right" vertical="center" wrapText="1"/>
    </xf>
    <xf numFmtId="0" fontId="25" fillId="0" borderId="37" xfId="0" applyFont="1" applyFill="1" applyBorder="1" applyAlignment="1">
      <alignment horizontal="right" vertical="center" wrapText="1"/>
    </xf>
    <xf numFmtId="0" fontId="25" fillId="0" borderId="104" xfId="0" applyFont="1" applyFill="1" applyBorder="1" applyAlignment="1">
      <alignment horizontal="right" vertical="center" wrapText="1"/>
    </xf>
    <xf numFmtId="0" fontId="30" fillId="36" borderId="25" xfId="0" applyFont="1" applyFill="1" applyBorder="1" applyAlignment="1">
      <alignment horizontal="right" vertical="center" wrapText="1"/>
    </xf>
    <xf numFmtId="0" fontId="30" fillId="36" borderId="26" xfId="0" applyFont="1" applyFill="1" applyBorder="1" applyAlignment="1">
      <alignment horizontal="right" vertical="center" wrapText="1"/>
    </xf>
    <xf numFmtId="0" fontId="30" fillId="36" borderId="27" xfId="0" applyFont="1" applyFill="1" applyBorder="1" applyAlignment="1">
      <alignment horizontal="right" vertical="center" wrapText="1"/>
    </xf>
    <xf numFmtId="180" fontId="30" fillId="36" borderId="105" xfId="0" applyNumberFormat="1" applyFont="1" applyFill="1" applyBorder="1" applyAlignment="1">
      <alignment horizontal="right" vertical="center" wrapText="1"/>
    </xf>
    <xf numFmtId="180" fontId="30" fillId="36" borderId="106" xfId="0" applyNumberFormat="1" applyFont="1" applyFill="1" applyBorder="1" applyAlignment="1">
      <alignment horizontal="right" vertical="center" wrapText="1"/>
    </xf>
    <xf numFmtId="0" fontId="51" fillId="0" borderId="0" xfId="0" applyFont="1" applyAlignment="1">
      <alignment vertical="center"/>
    </xf>
  </cellXfs>
  <cellStyles count="72">
    <cellStyle name="0mitP" xfId="52" xr:uid="{00000000-0005-0000-0000-000000000000}"/>
    <cellStyle name="0ohneP" xfId="53" xr:uid="{00000000-0005-0000-0000-000001000000}"/>
    <cellStyle name="10mitP" xfId="54" xr:uid="{00000000-0005-0000-0000-000002000000}"/>
    <cellStyle name="1mitP" xfId="55" xr:uid="{00000000-0005-0000-0000-000003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56" xr:uid="{00000000-0005-0000-0000-00000A000000}"/>
    <cellStyle name="3ohneP" xfId="57" xr:uid="{00000000-0005-0000-0000-00000B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4mitP" xfId="58" xr:uid="{00000000-0005-0000-0000-000012000000}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" xfId="59" xr:uid="{00000000-0005-0000-0000-000019000000}"/>
    <cellStyle name="6ohneP" xfId="60" xr:uid="{00000000-0005-0000-0000-00001A000000}"/>
    <cellStyle name="7mitP" xfId="61" xr:uid="{00000000-0005-0000-0000-00001B000000}"/>
    <cellStyle name="9mitP" xfId="62" xr:uid="{00000000-0005-0000-0000-00001C000000}"/>
    <cellStyle name="9ohneP" xfId="63" xr:uid="{00000000-0005-0000-0000-00001D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 1" xfId="28" xr:uid="{00000000-0005-0000-0000-000027000000}"/>
    <cellStyle name="Erklärender Text" xfId="29" builtinId="53" customBuiltin="1"/>
    <cellStyle name="Euro" xfId="30" xr:uid="{00000000-0005-0000-0000-000029000000}"/>
    <cellStyle name="Euro 2" xfId="31" xr:uid="{00000000-0005-0000-0000-00002A000000}"/>
    <cellStyle name="Gut" xfId="32" builtinId="26" customBuiltin="1"/>
    <cellStyle name="Neutral" xfId="33" builtinId="28" customBuiltin="1"/>
    <cellStyle name="nf2" xfId="64" xr:uid="{00000000-0005-0000-0000-00002D000000}"/>
    <cellStyle name="Normal_040831_KapaBedarf-AA_Hochfahrlogik_A2LL_KT" xfId="65" xr:uid="{00000000-0005-0000-0000-00002E000000}"/>
    <cellStyle name="Notiz" xfId="34" builtinId="10" customBuiltin="1"/>
    <cellStyle name="Prozent" xfId="35" builtinId="5"/>
    <cellStyle name="Prozent 2" xfId="36" xr:uid="{00000000-0005-0000-0000-000031000000}"/>
    <cellStyle name="Schlecht" xfId="37" builtinId="27" customBuiltin="1"/>
    <cellStyle name="Standard" xfId="0" builtinId="0"/>
    <cellStyle name="Standard 2" xfId="38" xr:uid="{00000000-0005-0000-0000-000034000000}"/>
    <cellStyle name="Standard 3" xfId="39" xr:uid="{00000000-0005-0000-0000-000035000000}"/>
    <cellStyle name="Standard 4" xfId="50" xr:uid="{00000000-0005-0000-0000-000036000000}"/>
    <cellStyle name="Standard 5" xfId="51" xr:uid="{00000000-0005-0000-0000-000037000000}"/>
    <cellStyle name="Standard 6" xfId="68" xr:uid="{00000000-0005-0000-0000-000038000000}"/>
    <cellStyle name="Teilnehmer*innen" xfId="71" xr:uid="{00000000-0005-0000-0000-000039000000}"/>
    <cellStyle name="Tsd" xfId="66" xr:uid="{00000000-0005-0000-0000-00003A000000}"/>
    <cellStyle name="Überschrift 1" xfId="40" builtinId="16" customBuiltin="1"/>
    <cellStyle name="Überschrift 2" xfId="41" builtinId="17" customBuiltin="1"/>
    <cellStyle name="Überschrift 3" xfId="42" builtinId="18" customBuiltin="1"/>
    <cellStyle name="Überschrift 4" xfId="43" builtinId="19" customBuiltin="1"/>
    <cellStyle name="Überschrift 5" xfId="44" xr:uid="{00000000-0005-0000-0000-00003F000000}"/>
    <cellStyle name="Verknüpfte Zelle" xfId="45" builtinId="24" customBuiltin="1"/>
    <cellStyle name="Währung" xfId="46" builtinId="4"/>
    <cellStyle name="Währung [0] 2" xfId="67" xr:uid="{00000000-0005-0000-0000-000042000000}"/>
    <cellStyle name="Währung 2" xfId="47" xr:uid="{00000000-0005-0000-0000-000043000000}"/>
    <cellStyle name="Währung 3" xfId="69" xr:uid="{00000000-0005-0000-0000-000044000000}"/>
    <cellStyle name="Warnender Text" xfId="48" builtinId="11" customBuiltin="1"/>
    <cellStyle name="Wochen" xfId="70" xr:uid="{00000000-0005-0000-0000-000046000000}"/>
    <cellStyle name="Zelle überprüfen" xfId="49" builtinId="23" customBuiltin="1"/>
  </cellStyles>
  <dxfs count="10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CC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uessen/Desktop/Neue%20M-Zulassung/Mindesangaben%20des%20Tr&#228;g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uessen/Desktop/Ma&#223;nahmezulassung%20AbE/A601F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"/>
      <sheetName val="Mindestangaben"/>
      <sheetName val="Teilprüfung"/>
      <sheetName val="Revisionshistorie"/>
      <sheetName val="Vorgaben"/>
    </sheetNames>
    <sheetDataSet>
      <sheetData sheetId="0"/>
      <sheetData sheetId="1"/>
      <sheetData sheetId="2"/>
      <sheetData sheetId="3"/>
      <sheetData sheetId="4">
        <row r="2">
          <cell r="A2" t="str">
            <v xml:space="preserve">gewerblich / technisch </v>
          </cell>
        </row>
        <row r="3">
          <cell r="A3" t="str">
            <v>kaufmännisch</v>
          </cell>
        </row>
        <row r="4">
          <cell r="A4" t="str">
            <v>unternehmensbezogene Dienstleistung</v>
          </cell>
        </row>
        <row r="5">
          <cell r="A5" t="str">
            <v>personenbezogene und soziale Dienstleistung</v>
          </cell>
        </row>
        <row r="6">
          <cell r="A6" t="str">
            <v>Maßnahmebaustein</v>
          </cell>
        </row>
        <row r="7">
          <cell r="A7" t="str">
            <v>ja</v>
          </cell>
        </row>
        <row r="8">
          <cell r="A8" t="str">
            <v>nein</v>
          </cell>
        </row>
        <row r="9">
          <cell r="A9" t="str">
            <v>nicht zutreffend</v>
          </cell>
        </row>
        <row r="11">
          <cell r="A11" t="str">
            <v>Einzelmaßnahme</v>
          </cell>
        </row>
        <row r="12">
          <cell r="A12" t="str">
            <v>Gruppenmaßnahme</v>
          </cell>
        </row>
        <row r="14">
          <cell r="A14" t="str">
            <v>Maßnahme zur Aktivierung und beruflichen Eingliederung</v>
          </cell>
        </row>
        <row r="15">
          <cell r="A15" t="str">
            <v>Maßnahme der beruflichen Weiterbildung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daten und Hinweise"/>
      <sheetName val="Kalkulation"/>
      <sheetName val="AuE_BDKS"/>
      <sheetName val="Zusammenfassung"/>
      <sheetName val="Revisionshistorie"/>
      <sheetName val="ImportDB"/>
      <sheetName val="AuE_Vorgabe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Heranführung an den Ausbildungs- und Arbeitsmarkt</v>
          </cell>
        </row>
        <row r="3">
          <cell r="A3" t="str">
            <v>Feststellung, Verringerung oder Beseitigung von Vermittlungshemmnissen</v>
          </cell>
        </row>
        <row r="4">
          <cell r="A4" t="str">
            <v>Heranführung an eine selbständige Tätigkeit</v>
          </cell>
        </row>
        <row r="5">
          <cell r="A5" t="str">
            <v>Stabilisierung einer Beschäftigungsaufnahme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51"/>
  </sheetPr>
  <dimension ref="A1:K30"/>
  <sheetViews>
    <sheetView showGridLines="0" tabSelected="1" workbookViewId="0">
      <selection activeCell="D4" sqref="D4"/>
    </sheetView>
  </sheetViews>
  <sheetFormatPr baseColWidth="10" defaultColWidth="11.453125" defaultRowHeight="12.5"/>
  <cols>
    <col min="1" max="1" width="34" style="3" bestFit="1" customWidth="1"/>
    <col min="2" max="2" width="5.08984375" style="3" customWidth="1"/>
    <col min="3" max="3" width="4.1796875" style="3" customWidth="1"/>
    <col min="4" max="4" width="30.54296875" style="3" customWidth="1"/>
    <col min="5" max="16384" width="11.453125" style="3"/>
  </cols>
  <sheetData>
    <row r="1" spans="1:11" s="1" customFormat="1" ht="19.5" customHeight="1">
      <c r="A1" s="162" t="s">
        <v>90</v>
      </c>
      <c r="B1" s="226"/>
      <c r="C1" s="226"/>
      <c r="D1" s="226"/>
      <c r="F1" s="223"/>
      <c r="G1" s="223"/>
      <c r="H1" s="223"/>
      <c r="I1" s="223"/>
      <c r="J1" s="223"/>
    </row>
    <row r="2" spans="1:11" s="1" customFormat="1" ht="19.5" customHeight="1">
      <c r="A2" s="162" t="s">
        <v>119</v>
      </c>
      <c r="B2" s="227"/>
      <c r="C2" s="227"/>
      <c r="D2" s="227"/>
      <c r="F2" s="223"/>
      <c r="G2" s="223"/>
      <c r="H2" s="223"/>
      <c r="I2" s="223"/>
      <c r="J2" s="223"/>
    </row>
    <row r="3" spans="1:11" s="1" customFormat="1" ht="19.5" customHeight="1">
      <c r="A3" s="162" t="s">
        <v>120</v>
      </c>
      <c r="B3" s="228"/>
      <c r="C3" s="228"/>
      <c r="D3" s="228"/>
      <c r="F3" s="223"/>
      <c r="G3" s="223"/>
      <c r="H3" s="223"/>
      <c r="I3" s="223"/>
      <c r="J3" s="223"/>
    </row>
    <row r="4" spans="1:11" s="1" customFormat="1" ht="19.5" customHeight="1">
      <c r="A4" s="163" t="s">
        <v>10</v>
      </c>
      <c r="B4" s="165">
        <v>44</v>
      </c>
      <c r="C4" s="164">
        <v>727</v>
      </c>
      <c r="D4" s="202">
        <v>123456</v>
      </c>
      <c r="F4" s="223"/>
      <c r="G4" s="223"/>
      <c r="H4" s="223"/>
      <c r="I4" s="223"/>
      <c r="J4" s="223"/>
    </row>
    <row r="5" spans="1:11" s="1" customFormat="1" ht="19.5" customHeight="1">
      <c r="A5" s="163" t="s">
        <v>11</v>
      </c>
      <c r="B5" s="229"/>
      <c r="C5" s="229"/>
      <c r="D5" s="229"/>
      <c r="F5" s="223"/>
      <c r="G5" s="223"/>
      <c r="H5" s="223"/>
      <c r="I5" s="223"/>
      <c r="J5" s="223"/>
    </row>
    <row r="6" spans="1:11" s="1" customFormat="1" ht="19.5" customHeight="1">
      <c r="A6" s="4"/>
      <c r="F6" s="223"/>
      <c r="G6" s="223"/>
      <c r="H6" s="223"/>
      <c r="I6" s="223"/>
      <c r="J6" s="223"/>
    </row>
    <row r="7" spans="1:11">
      <c r="B7" s="1"/>
      <c r="C7" s="1"/>
      <c r="D7" s="1"/>
    </row>
    <row r="8" spans="1:11" ht="12.75" customHeight="1">
      <c r="B8" s="1"/>
      <c r="C8" s="1"/>
      <c r="D8" s="1"/>
    </row>
    <row r="9" spans="1:11">
      <c r="B9" s="1"/>
      <c r="C9" s="1"/>
      <c r="D9" s="1"/>
    </row>
    <row r="10" spans="1:11">
      <c r="B10" s="230"/>
      <c r="C10" s="230"/>
      <c r="D10" s="230"/>
    </row>
    <row r="13" spans="1:11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1" ht="21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5" spans="1:11" s="2" customFormat="1" ht="21" customHeight="1">
      <c r="A15" s="50"/>
      <c r="B15" s="225"/>
      <c r="C15" s="225"/>
      <c r="D15" s="225"/>
      <c r="E15" s="225"/>
      <c r="F15" s="51"/>
      <c r="G15" s="51"/>
      <c r="H15" s="51"/>
      <c r="I15" s="50"/>
      <c r="J15" s="50"/>
      <c r="K15" s="50"/>
    </row>
    <row r="16" spans="1:11" s="2" customFormat="1" ht="21" customHeight="1">
      <c r="A16" s="50"/>
      <c r="B16" s="52"/>
      <c r="C16" s="50"/>
      <c r="D16" s="50"/>
      <c r="E16" s="50"/>
      <c r="F16" s="50"/>
      <c r="G16" s="50"/>
      <c r="H16" s="50"/>
      <c r="I16" s="50"/>
      <c r="J16" s="50"/>
      <c r="K16" s="50"/>
    </row>
    <row r="17" spans="1:11" s="2" customFormat="1" ht="21" customHeight="1">
      <c r="A17" s="50"/>
      <c r="B17" s="53"/>
      <c r="C17" s="50"/>
      <c r="D17" s="50"/>
      <c r="E17" s="50"/>
      <c r="F17" s="50"/>
      <c r="G17" s="50"/>
      <c r="H17" s="50"/>
      <c r="I17" s="50"/>
      <c r="J17" s="50"/>
      <c r="K17" s="50"/>
    </row>
    <row r="18" spans="1:11" s="2" customFormat="1" ht="21" customHeight="1">
      <c r="A18" s="50"/>
      <c r="B18" s="52"/>
      <c r="C18" s="50"/>
      <c r="D18" s="50"/>
      <c r="E18" s="50"/>
      <c r="F18" s="50"/>
      <c r="G18" s="50"/>
      <c r="H18" s="50"/>
      <c r="I18" s="50"/>
      <c r="J18" s="50"/>
      <c r="K18" s="50"/>
    </row>
    <row r="19" spans="1:11" s="2" customFormat="1" ht="21" customHeight="1">
      <c r="A19" s="50"/>
      <c r="B19" s="52"/>
      <c r="C19" s="50"/>
      <c r="D19" s="50"/>
      <c r="E19" s="50"/>
      <c r="F19" s="50"/>
      <c r="G19" s="50"/>
      <c r="H19" s="50"/>
      <c r="I19" s="50"/>
      <c r="J19" s="50"/>
      <c r="K19" s="50"/>
    </row>
    <row r="20" spans="1:11" s="5" customFormat="1" ht="21" customHeight="1">
      <c r="A20" s="51"/>
      <c r="B20" s="224"/>
      <c r="C20" s="224"/>
      <c r="D20" s="224"/>
      <c r="E20" s="51"/>
      <c r="F20" s="51"/>
      <c r="G20" s="51"/>
      <c r="H20" s="51"/>
      <c r="I20" s="51"/>
      <c r="J20" s="51"/>
      <c r="K20" s="51"/>
    </row>
    <row r="21" spans="1:11" s="5" customFormat="1" ht="21" customHeight="1">
      <c r="A21" s="51"/>
      <c r="B21" s="224"/>
      <c r="C21" s="224"/>
      <c r="D21" s="224"/>
      <c r="E21" s="51"/>
      <c r="F21" s="51"/>
      <c r="G21" s="51"/>
      <c r="H21" s="51"/>
      <c r="I21" s="51"/>
      <c r="J21" s="51"/>
      <c r="K21" s="51"/>
    </row>
    <row r="22" spans="1:11" s="6" customFormat="1" ht="21" customHeight="1">
      <c r="A22" s="54"/>
      <c r="B22" s="224"/>
      <c r="C22" s="224"/>
      <c r="D22" s="224"/>
      <c r="E22" s="54"/>
      <c r="F22" s="54"/>
      <c r="G22" s="54"/>
      <c r="H22" s="54"/>
      <c r="I22" s="54"/>
      <c r="J22" s="54"/>
      <c r="K22" s="54"/>
    </row>
    <row r="23" spans="1:11" s="6" customFormat="1" ht="21" customHeight="1">
      <c r="A23" s="54"/>
      <c r="B23" s="224"/>
      <c r="C23" s="224"/>
      <c r="D23" s="224"/>
      <c r="E23" s="54"/>
      <c r="F23" s="54"/>
      <c r="G23" s="54"/>
      <c r="H23" s="54"/>
      <c r="I23" s="54"/>
      <c r="J23" s="54"/>
      <c r="K23" s="54"/>
    </row>
    <row r="24" spans="1:11" s="2" customFormat="1" ht="21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s="2" customFormat="1" ht="21" customHeight="1">
      <c r="A25" s="50"/>
      <c r="B25" s="225"/>
      <c r="C25" s="225"/>
      <c r="D25" s="225"/>
      <c r="E25" s="225"/>
      <c r="F25" s="50"/>
      <c r="G25" s="50"/>
      <c r="H25" s="50"/>
      <c r="I25" s="50"/>
      <c r="J25" s="50"/>
      <c r="K25" s="50"/>
    </row>
    <row r="26" spans="1:11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s="1" customFormat="1" ht="31.5" customHeight="1">
      <c r="A28" s="52"/>
      <c r="B28" s="222"/>
      <c r="C28" s="222"/>
      <c r="D28" s="222"/>
      <c r="E28" s="222"/>
      <c r="F28" s="222"/>
      <c r="G28" s="222"/>
      <c r="H28" s="222"/>
      <c r="I28" s="52"/>
      <c r="J28" s="52"/>
      <c r="K28" s="52"/>
    </row>
    <row r="29" spans="1:11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">
      <c r="A30" s="49"/>
      <c r="B30" s="55"/>
      <c r="C30" s="49"/>
      <c r="D30" s="49"/>
      <c r="E30" s="49"/>
      <c r="F30" s="49"/>
      <c r="G30" s="49"/>
      <c r="H30" s="49"/>
      <c r="I30" s="49"/>
      <c r="J30" s="49"/>
      <c r="K30" s="49"/>
    </row>
  </sheetData>
  <sheetProtection algorithmName="SHA-512" hashValue="FVSoBWBKzODx7amvkzults4HdV4uVcT0W8v5FAVvT+KfTWABvgoxfjjpI0CJOq24Vi4zRibEMzVFXAqw/Qoj/Q==" saltValue="E/ldrhHCm/JtftnA3/hjEw==" spinCount="100000" sheet="1" selectLockedCells="1"/>
  <mergeCells count="13">
    <mergeCell ref="B28:H28"/>
    <mergeCell ref="F1:J6"/>
    <mergeCell ref="B23:D23"/>
    <mergeCell ref="B22:D22"/>
    <mergeCell ref="B21:D21"/>
    <mergeCell ref="B20:D20"/>
    <mergeCell ref="B25:E25"/>
    <mergeCell ref="B15:E15"/>
    <mergeCell ref="B1:D1"/>
    <mergeCell ref="B2:D2"/>
    <mergeCell ref="B3:D3"/>
    <mergeCell ref="B5:D5"/>
    <mergeCell ref="B10:D10"/>
  </mergeCells>
  <dataValidations count="1">
    <dataValidation type="whole" allowBlank="1" showInputMessage="1" showErrorMessage="1" sqref="B4:B5" xr:uid="{00000000-0002-0000-0000-000000000000}">
      <formula1>0</formula1>
      <formula2>80000000000</formula2>
    </dataValidation>
  </dataValidation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tabColor rgb="FF00B0F0"/>
  </sheetPr>
  <dimension ref="A1:R132"/>
  <sheetViews>
    <sheetView showGridLines="0" topLeftCell="A50" workbookViewId="0">
      <selection activeCell="O78" sqref="O78:O91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204"/>
      <c r="I4" s="205"/>
      <c r="J4" s="205"/>
      <c r="K4" s="71"/>
      <c r="L4" s="20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206"/>
      <c r="B6" s="206"/>
      <c r="C6" s="206"/>
      <c r="D6" s="206"/>
      <c r="E6" s="206"/>
      <c r="F6" s="206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205"/>
      <c r="F7" s="13"/>
      <c r="G7" s="205"/>
      <c r="H7" s="205"/>
      <c r="I7" s="205"/>
      <c r="J7" s="20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211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1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67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216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220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216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216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216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209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208"/>
      <c r="J40" s="219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207" t="s">
        <v>47</v>
      </c>
      <c r="G49" s="325" t="s">
        <v>48</v>
      </c>
      <c r="H49" s="325"/>
      <c r="I49" s="212" t="s">
        <v>49</v>
      </c>
      <c r="J49" s="122" t="s">
        <v>50</v>
      </c>
      <c r="K49" s="207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213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215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210" t="s">
        <v>69</v>
      </c>
      <c r="E77" s="140"/>
      <c r="F77" s="214"/>
      <c r="G77" s="299"/>
      <c r="H77" s="299"/>
      <c r="I77" s="299"/>
      <c r="J77" s="217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>
        <v>0</v>
      </c>
      <c r="H80" s="349"/>
      <c r="I80" s="215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210" t="s">
        <v>69</v>
      </c>
      <c r="E81" s="172"/>
      <c r="F81" s="214"/>
      <c r="G81" s="299"/>
      <c r="H81" s="299"/>
      <c r="I81" s="299"/>
      <c r="J81" s="217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217" t="s">
        <v>32</v>
      </c>
      <c r="G84" s="348"/>
      <c r="H84" s="349"/>
      <c r="I84" s="208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214"/>
      <c r="G85" s="299"/>
      <c r="H85" s="299"/>
      <c r="I85" s="299"/>
      <c r="J85" s="217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217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133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217" t="s">
        <v>32</v>
      </c>
      <c r="G88" s="348"/>
      <c r="H88" s="349"/>
      <c r="I88" s="208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214"/>
      <c r="G89" s="299"/>
      <c r="H89" s="299"/>
      <c r="I89" s="299"/>
      <c r="J89" s="217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217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210"/>
      <c r="E92" s="143"/>
      <c r="F92" s="217" t="s">
        <v>32</v>
      </c>
      <c r="G92" s="385"/>
      <c r="H92" s="386"/>
      <c r="I92" s="208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210" t="s">
        <v>69</v>
      </c>
      <c r="E93" s="144"/>
      <c r="F93" s="214"/>
      <c r="G93" s="299"/>
      <c r="H93" s="299"/>
      <c r="I93" s="299"/>
      <c r="J93" s="217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217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216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216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216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207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210" t="s">
        <v>88</v>
      </c>
      <c r="G125" s="218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210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jdbkxV6BS155dO67zsRSciYTkxCx3wdoZKtL5zV3qs1m8FtnQQ1G7ipPMwGYZXYjdup1M+LXITG4KUqQxsQGXA==" saltValue="XYCEhrjDmYVFStD5gOM8zA==" spinCount="100000" sheet="1" objects="1" scenarios="1"/>
  <mergeCells count="209">
    <mergeCell ref="A1:L1"/>
    <mergeCell ref="A2:L2"/>
    <mergeCell ref="A3:L3"/>
    <mergeCell ref="A4:G4"/>
    <mergeCell ref="A5:C5"/>
    <mergeCell ref="D5:F5"/>
    <mergeCell ref="H5:J5"/>
    <mergeCell ref="K5:L5"/>
    <mergeCell ref="H6:J6"/>
    <mergeCell ref="K6:L6"/>
    <mergeCell ref="M7:N7"/>
    <mergeCell ref="A8:L8"/>
    <mergeCell ref="A9:F10"/>
    <mergeCell ref="G9:G10"/>
    <mergeCell ref="H9:I9"/>
    <mergeCell ref="J9:J10"/>
    <mergeCell ref="K9:K10"/>
    <mergeCell ref="M10:M11"/>
    <mergeCell ref="A17:E17"/>
    <mergeCell ref="G17:I17"/>
    <mergeCell ref="A18:L18"/>
    <mergeCell ref="A19:L19"/>
    <mergeCell ref="A21:L21"/>
    <mergeCell ref="A22:C22"/>
    <mergeCell ref="G22:H22"/>
    <mergeCell ref="A11:E11"/>
    <mergeCell ref="A12:E12"/>
    <mergeCell ref="A13:E13"/>
    <mergeCell ref="A14:E14"/>
    <mergeCell ref="A15:E15"/>
    <mergeCell ref="A16:K16"/>
    <mergeCell ref="A23:C23"/>
    <mergeCell ref="D23:E23"/>
    <mergeCell ref="G23:H23"/>
    <mergeCell ref="A25:L25"/>
    <mergeCell ref="A26:H26"/>
    <mergeCell ref="A27:E27"/>
    <mergeCell ref="G27:H27"/>
    <mergeCell ref="L27:L32"/>
    <mergeCell ref="A28:E28"/>
    <mergeCell ref="A32:E32"/>
    <mergeCell ref="G32:H32"/>
    <mergeCell ref="A33:F33"/>
    <mergeCell ref="G33:H33"/>
    <mergeCell ref="I33:K33"/>
    <mergeCell ref="A34:E34"/>
    <mergeCell ref="G34:H34"/>
    <mergeCell ref="G28:H28"/>
    <mergeCell ref="A29:E29"/>
    <mergeCell ref="G29:H29"/>
    <mergeCell ref="A30:E30"/>
    <mergeCell ref="G30:H30"/>
    <mergeCell ref="A31:E31"/>
    <mergeCell ref="G31:H31"/>
    <mergeCell ref="A40:F40"/>
    <mergeCell ref="G40:H40"/>
    <mergeCell ref="A41:K41"/>
    <mergeCell ref="A42:D42"/>
    <mergeCell ref="E42:I42"/>
    <mergeCell ref="J42:K42"/>
    <mergeCell ref="M34:R34"/>
    <mergeCell ref="A35:F35"/>
    <mergeCell ref="G35:J35"/>
    <mergeCell ref="A36:F36"/>
    <mergeCell ref="A38:L38"/>
    <mergeCell ref="A39:F39"/>
    <mergeCell ref="G39:H39"/>
    <mergeCell ref="I39:K39"/>
    <mergeCell ref="B46:D46"/>
    <mergeCell ref="F46:I46"/>
    <mergeCell ref="A48:L48"/>
    <mergeCell ref="A49:E49"/>
    <mergeCell ref="G49:H49"/>
    <mergeCell ref="M49:N50"/>
    <mergeCell ref="A50:E50"/>
    <mergeCell ref="G50:H50"/>
    <mergeCell ref="B43:D43"/>
    <mergeCell ref="E43:F43"/>
    <mergeCell ref="G43:H43"/>
    <mergeCell ref="A44:K44"/>
    <mergeCell ref="A45:D45"/>
    <mergeCell ref="E45:I45"/>
    <mergeCell ref="J45:K45"/>
    <mergeCell ref="G56:I56"/>
    <mergeCell ref="F57:I57"/>
    <mergeCell ref="M57:M58"/>
    <mergeCell ref="A58:E58"/>
    <mergeCell ref="G58:I58"/>
    <mergeCell ref="A59:E59"/>
    <mergeCell ref="G59:I59"/>
    <mergeCell ref="A51:K51"/>
    <mergeCell ref="A52:F52"/>
    <mergeCell ref="G52:J52"/>
    <mergeCell ref="A53:J53"/>
    <mergeCell ref="A54:L54"/>
    <mergeCell ref="A55:L55"/>
    <mergeCell ref="A63:E63"/>
    <mergeCell ref="G63:I63"/>
    <mergeCell ref="A64:E64"/>
    <mergeCell ref="G64:I64"/>
    <mergeCell ref="A65:E65"/>
    <mergeCell ref="G65:I65"/>
    <mergeCell ref="A60:E60"/>
    <mergeCell ref="G60:I60"/>
    <mergeCell ref="A61:E61"/>
    <mergeCell ref="G61:I61"/>
    <mergeCell ref="A62:E62"/>
    <mergeCell ref="G62:I62"/>
    <mergeCell ref="A69:D69"/>
    <mergeCell ref="G69:I69"/>
    <mergeCell ref="A70:D70"/>
    <mergeCell ref="G70:I70"/>
    <mergeCell ref="A71:D71"/>
    <mergeCell ref="G71:I71"/>
    <mergeCell ref="A66:E66"/>
    <mergeCell ref="G66:I66"/>
    <mergeCell ref="A67:E67"/>
    <mergeCell ref="G67:I67"/>
    <mergeCell ref="A68:E68"/>
    <mergeCell ref="G68:I68"/>
    <mergeCell ref="A72:J72"/>
    <mergeCell ref="A73:J73"/>
    <mergeCell ref="A74:L74"/>
    <mergeCell ref="A75:L75"/>
    <mergeCell ref="A76:C78"/>
    <mergeCell ref="D76:F76"/>
    <mergeCell ref="G76:H76"/>
    <mergeCell ref="L76:L93"/>
    <mergeCell ref="G77:I77"/>
    <mergeCell ref="D78:F78"/>
    <mergeCell ref="A83:K83"/>
    <mergeCell ref="A84:C86"/>
    <mergeCell ref="G84:H84"/>
    <mergeCell ref="G85:I85"/>
    <mergeCell ref="G86:H86"/>
    <mergeCell ref="A87:K87"/>
    <mergeCell ref="G78:H78"/>
    <mergeCell ref="A79:K79"/>
    <mergeCell ref="A80:C82"/>
    <mergeCell ref="D80:F80"/>
    <mergeCell ref="G80:H80"/>
    <mergeCell ref="G81:I81"/>
    <mergeCell ref="D82:F82"/>
    <mergeCell ref="G82:H82"/>
    <mergeCell ref="A88:C90"/>
    <mergeCell ref="G88:H88"/>
    <mergeCell ref="G89:I89"/>
    <mergeCell ref="G90:H90"/>
    <mergeCell ref="A91:K91"/>
    <mergeCell ref="A92:C94"/>
    <mergeCell ref="G92:H92"/>
    <mergeCell ref="G93:I93"/>
    <mergeCell ref="G94:H94"/>
    <mergeCell ref="A95:J95"/>
    <mergeCell ref="A96:L96"/>
    <mergeCell ref="A97:L97"/>
    <mergeCell ref="M97:P99"/>
    <mergeCell ref="A98:C98"/>
    <mergeCell ref="G98:H98"/>
    <mergeCell ref="L98:L99"/>
    <mergeCell ref="A99:C99"/>
    <mergeCell ref="G99:H99"/>
    <mergeCell ref="A105:K105"/>
    <mergeCell ref="A106:K106"/>
    <mergeCell ref="A107:K107"/>
    <mergeCell ref="A108:K108"/>
    <mergeCell ref="A109:K109"/>
    <mergeCell ref="A110:K110"/>
    <mergeCell ref="A100:J100"/>
    <mergeCell ref="A101:L101"/>
    <mergeCell ref="A102:L102"/>
    <mergeCell ref="A103:F103"/>
    <mergeCell ref="G103:J103"/>
    <mergeCell ref="A104:J104"/>
    <mergeCell ref="A116:L116"/>
    <mergeCell ref="A117:L117"/>
    <mergeCell ref="A118:D118"/>
    <mergeCell ref="E118:F118"/>
    <mergeCell ref="G118:I118"/>
    <mergeCell ref="A119:L119"/>
    <mergeCell ref="A111:K111"/>
    <mergeCell ref="A112:L112"/>
    <mergeCell ref="A113:L113"/>
    <mergeCell ref="A114:E114"/>
    <mergeCell ref="G114:H114"/>
    <mergeCell ref="A115:E115"/>
    <mergeCell ref="G115:H115"/>
    <mergeCell ref="A125:E125"/>
    <mergeCell ref="H125:I125"/>
    <mergeCell ref="M125:N126"/>
    <mergeCell ref="A126:E126"/>
    <mergeCell ref="H126:I126"/>
    <mergeCell ref="A127:L127"/>
    <mergeCell ref="A120:L120"/>
    <mergeCell ref="M120:O121"/>
    <mergeCell ref="A121:F121"/>
    <mergeCell ref="G121:I121"/>
    <mergeCell ref="A123:L123"/>
    <mergeCell ref="A124:E124"/>
    <mergeCell ref="F124:I124"/>
    <mergeCell ref="A132:J132"/>
    <mergeCell ref="K132:L132"/>
    <mergeCell ref="A128:J128"/>
    <mergeCell ref="K128:L128"/>
    <mergeCell ref="A129:L129"/>
    <mergeCell ref="A130:J130"/>
    <mergeCell ref="K130:L130"/>
    <mergeCell ref="A131:J131"/>
    <mergeCell ref="K131:L131"/>
  </mergeCells>
  <conditionalFormatting sqref="I34">
    <cfRule type="cellIs" dxfId="19" priority="10" operator="greaterThan">
      <formula>0.15</formula>
    </cfRule>
    <cfRule type="cellIs" dxfId="18" priority="11" operator="greaterThan">
      <formula>0.15</formula>
    </cfRule>
  </conditionalFormatting>
  <conditionalFormatting sqref="L103">
    <cfRule type="cellIs" dxfId="17" priority="2" operator="greaterThan">
      <formula>0.16</formula>
    </cfRule>
    <cfRule type="cellIs" dxfId="16" priority="3" operator="greaterThan">
      <formula>0.16</formula>
    </cfRule>
    <cfRule type="cellIs" dxfId="15" priority="4" operator="greaterThan">
      <formula>0.16</formula>
    </cfRule>
    <cfRule type="cellIs" dxfId="14" priority="5" operator="greaterThan">
      <formula>0.16</formula>
    </cfRule>
    <cfRule type="cellIs" dxfId="13" priority="6" operator="greaterThanOrEqual">
      <formula>0.16</formula>
    </cfRule>
    <cfRule type="cellIs" priority="7" operator="greaterThanOrEqual">
      <formula>0.16</formula>
    </cfRule>
    <cfRule type="cellIs" dxfId="12" priority="8" operator="greaterThan">
      <formula>0.15</formula>
    </cfRule>
    <cfRule type="cellIs" dxfId="11" priority="9" operator="greaterThan">
      <formula>15</formula>
    </cfRule>
  </conditionalFormatting>
  <conditionalFormatting sqref="J118">
    <cfRule type="cellIs" dxfId="10" priority="1" operator="greaterThan">
      <formula>0.1</formula>
    </cfRule>
  </conditionalFormatting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tabColor rgb="FF00B0F0"/>
  </sheetPr>
  <dimension ref="A1:R132"/>
  <sheetViews>
    <sheetView showGridLines="0" topLeftCell="A55" workbookViewId="0">
      <selection activeCell="Q80" sqref="Q80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204"/>
      <c r="I4" s="205"/>
      <c r="J4" s="205"/>
      <c r="K4" s="71"/>
      <c r="L4" s="20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206"/>
      <c r="B6" s="206"/>
      <c r="C6" s="206"/>
      <c r="D6" s="206"/>
      <c r="E6" s="206"/>
      <c r="F6" s="206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205"/>
      <c r="F7" s="13"/>
      <c r="G7" s="205"/>
      <c r="H7" s="205"/>
      <c r="I7" s="205"/>
      <c r="J7" s="20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211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1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67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216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220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216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216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216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209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208"/>
      <c r="J40" s="219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207" t="s">
        <v>47</v>
      </c>
      <c r="G49" s="325" t="s">
        <v>48</v>
      </c>
      <c r="H49" s="325"/>
      <c r="I49" s="212" t="s">
        <v>49</v>
      </c>
      <c r="J49" s="122" t="s">
        <v>50</v>
      </c>
      <c r="K49" s="207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213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215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210" t="s">
        <v>69</v>
      </c>
      <c r="E77" s="140"/>
      <c r="F77" s="214"/>
      <c r="G77" s="299"/>
      <c r="H77" s="299"/>
      <c r="I77" s="299"/>
      <c r="J77" s="217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>
        <v>0</v>
      </c>
      <c r="H80" s="349"/>
      <c r="I80" s="215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210" t="s">
        <v>69</v>
      </c>
      <c r="E81" s="172"/>
      <c r="F81" s="214"/>
      <c r="G81" s="299"/>
      <c r="H81" s="299"/>
      <c r="I81" s="299"/>
      <c r="J81" s="217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217" t="s">
        <v>32</v>
      </c>
      <c r="G84" s="348"/>
      <c r="H84" s="349"/>
      <c r="I84" s="208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214"/>
      <c r="G85" s="299"/>
      <c r="H85" s="299"/>
      <c r="I85" s="299"/>
      <c r="J85" s="217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217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133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217" t="s">
        <v>32</v>
      </c>
      <c r="G88" s="348"/>
      <c r="H88" s="349"/>
      <c r="I88" s="208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214"/>
      <c r="G89" s="299"/>
      <c r="H89" s="299"/>
      <c r="I89" s="299"/>
      <c r="J89" s="217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217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210"/>
      <c r="E92" s="143"/>
      <c r="F92" s="217" t="s">
        <v>32</v>
      </c>
      <c r="G92" s="385"/>
      <c r="H92" s="386"/>
      <c r="I92" s="208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210" t="s">
        <v>69</v>
      </c>
      <c r="E93" s="144"/>
      <c r="F93" s="214"/>
      <c r="G93" s="299"/>
      <c r="H93" s="299"/>
      <c r="I93" s="299"/>
      <c r="J93" s="217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217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216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216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216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207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210" t="s">
        <v>88</v>
      </c>
      <c r="G125" s="218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210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hluJ9qtz33II63niUu7a0gNKwU6cDwBGwm7oJjkQrbiC3NMRCyuH/pW6y4Aujo1AtMhv2fsYBfLtDOAZ7WhcCA==" saltValue="HkGYsE798nUZNp5p4wXjDg==" spinCount="100000" sheet="1" objects="1" scenarios="1"/>
  <mergeCells count="209">
    <mergeCell ref="A1:L1"/>
    <mergeCell ref="A2:L2"/>
    <mergeCell ref="A3:L3"/>
    <mergeCell ref="A4:G4"/>
    <mergeCell ref="A5:C5"/>
    <mergeCell ref="D5:F5"/>
    <mergeCell ref="H5:J5"/>
    <mergeCell ref="K5:L5"/>
    <mergeCell ref="H6:J6"/>
    <mergeCell ref="K6:L6"/>
    <mergeCell ref="M7:N7"/>
    <mergeCell ref="A8:L8"/>
    <mergeCell ref="A9:F10"/>
    <mergeCell ref="G9:G10"/>
    <mergeCell ref="H9:I9"/>
    <mergeCell ref="J9:J10"/>
    <mergeCell ref="K9:K10"/>
    <mergeCell ref="M10:M11"/>
    <mergeCell ref="A17:E17"/>
    <mergeCell ref="G17:I17"/>
    <mergeCell ref="A18:L18"/>
    <mergeCell ref="A19:L19"/>
    <mergeCell ref="A21:L21"/>
    <mergeCell ref="A22:C22"/>
    <mergeCell ref="G22:H22"/>
    <mergeCell ref="A11:E11"/>
    <mergeCell ref="A12:E12"/>
    <mergeCell ref="A13:E13"/>
    <mergeCell ref="A14:E14"/>
    <mergeCell ref="A15:E15"/>
    <mergeCell ref="A16:K16"/>
    <mergeCell ref="A23:C23"/>
    <mergeCell ref="D23:E23"/>
    <mergeCell ref="G23:H23"/>
    <mergeCell ref="A25:L25"/>
    <mergeCell ref="A26:H26"/>
    <mergeCell ref="A27:E27"/>
    <mergeCell ref="G27:H27"/>
    <mergeCell ref="L27:L32"/>
    <mergeCell ref="A28:E28"/>
    <mergeCell ref="A32:E32"/>
    <mergeCell ref="G32:H32"/>
    <mergeCell ref="A33:F33"/>
    <mergeCell ref="G33:H33"/>
    <mergeCell ref="I33:K33"/>
    <mergeCell ref="A34:E34"/>
    <mergeCell ref="G34:H34"/>
    <mergeCell ref="G28:H28"/>
    <mergeCell ref="A29:E29"/>
    <mergeCell ref="G29:H29"/>
    <mergeCell ref="A30:E30"/>
    <mergeCell ref="G30:H30"/>
    <mergeCell ref="A31:E31"/>
    <mergeCell ref="G31:H31"/>
    <mergeCell ref="A40:F40"/>
    <mergeCell ref="G40:H40"/>
    <mergeCell ref="A41:K41"/>
    <mergeCell ref="A42:D42"/>
    <mergeCell ref="E42:I42"/>
    <mergeCell ref="J42:K42"/>
    <mergeCell ref="M34:R34"/>
    <mergeCell ref="A35:F35"/>
    <mergeCell ref="G35:J35"/>
    <mergeCell ref="A36:F36"/>
    <mergeCell ref="A38:L38"/>
    <mergeCell ref="A39:F39"/>
    <mergeCell ref="G39:H39"/>
    <mergeCell ref="I39:K39"/>
    <mergeCell ref="B46:D46"/>
    <mergeCell ref="F46:I46"/>
    <mergeCell ref="A48:L48"/>
    <mergeCell ref="A49:E49"/>
    <mergeCell ref="G49:H49"/>
    <mergeCell ref="M49:N50"/>
    <mergeCell ref="A50:E50"/>
    <mergeCell ref="G50:H50"/>
    <mergeCell ref="B43:D43"/>
    <mergeCell ref="E43:F43"/>
    <mergeCell ref="G43:H43"/>
    <mergeCell ref="A44:K44"/>
    <mergeCell ref="A45:D45"/>
    <mergeCell ref="E45:I45"/>
    <mergeCell ref="J45:K45"/>
    <mergeCell ref="G56:I56"/>
    <mergeCell ref="F57:I57"/>
    <mergeCell ref="M57:M58"/>
    <mergeCell ref="A58:E58"/>
    <mergeCell ref="G58:I58"/>
    <mergeCell ref="A59:E59"/>
    <mergeCell ref="G59:I59"/>
    <mergeCell ref="A51:K51"/>
    <mergeCell ref="A52:F52"/>
    <mergeCell ref="G52:J52"/>
    <mergeCell ref="A53:J53"/>
    <mergeCell ref="A54:L54"/>
    <mergeCell ref="A55:L55"/>
    <mergeCell ref="A63:E63"/>
    <mergeCell ref="G63:I63"/>
    <mergeCell ref="A64:E64"/>
    <mergeCell ref="G64:I64"/>
    <mergeCell ref="A65:E65"/>
    <mergeCell ref="G65:I65"/>
    <mergeCell ref="A60:E60"/>
    <mergeCell ref="G60:I60"/>
    <mergeCell ref="A61:E61"/>
    <mergeCell ref="G61:I61"/>
    <mergeCell ref="A62:E62"/>
    <mergeCell ref="G62:I62"/>
    <mergeCell ref="A69:D69"/>
    <mergeCell ref="G69:I69"/>
    <mergeCell ref="A70:D70"/>
    <mergeCell ref="G70:I70"/>
    <mergeCell ref="A71:D71"/>
    <mergeCell ref="G71:I71"/>
    <mergeCell ref="A66:E66"/>
    <mergeCell ref="G66:I66"/>
    <mergeCell ref="A67:E67"/>
    <mergeCell ref="G67:I67"/>
    <mergeCell ref="A68:E68"/>
    <mergeCell ref="G68:I68"/>
    <mergeCell ref="A72:J72"/>
    <mergeCell ref="A73:J73"/>
    <mergeCell ref="A74:L74"/>
    <mergeCell ref="A75:L75"/>
    <mergeCell ref="A76:C78"/>
    <mergeCell ref="D76:F76"/>
    <mergeCell ref="G76:H76"/>
    <mergeCell ref="L76:L93"/>
    <mergeCell ref="G77:I77"/>
    <mergeCell ref="D78:F78"/>
    <mergeCell ref="A83:K83"/>
    <mergeCell ref="A84:C86"/>
    <mergeCell ref="G84:H84"/>
    <mergeCell ref="G85:I85"/>
    <mergeCell ref="G86:H86"/>
    <mergeCell ref="A87:K87"/>
    <mergeCell ref="G78:H78"/>
    <mergeCell ref="A79:K79"/>
    <mergeCell ref="A80:C82"/>
    <mergeCell ref="D80:F80"/>
    <mergeCell ref="G80:H80"/>
    <mergeCell ref="G81:I81"/>
    <mergeCell ref="D82:F82"/>
    <mergeCell ref="G82:H82"/>
    <mergeCell ref="A88:C90"/>
    <mergeCell ref="G88:H88"/>
    <mergeCell ref="G89:I89"/>
    <mergeCell ref="G90:H90"/>
    <mergeCell ref="A91:K91"/>
    <mergeCell ref="A92:C94"/>
    <mergeCell ref="G92:H92"/>
    <mergeCell ref="G93:I93"/>
    <mergeCell ref="G94:H94"/>
    <mergeCell ref="A95:J95"/>
    <mergeCell ref="A96:L96"/>
    <mergeCell ref="A97:L97"/>
    <mergeCell ref="M97:P99"/>
    <mergeCell ref="A98:C98"/>
    <mergeCell ref="G98:H98"/>
    <mergeCell ref="L98:L99"/>
    <mergeCell ref="A99:C99"/>
    <mergeCell ref="G99:H99"/>
    <mergeCell ref="A105:K105"/>
    <mergeCell ref="A106:K106"/>
    <mergeCell ref="A107:K107"/>
    <mergeCell ref="A108:K108"/>
    <mergeCell ref="A109:K109"/>
    <mergeCell ref="A110:K110"/>
    <mergeCell ref="A100:J100"/>
    <mergeCell ref="A101:L101"/>
    <mergeCell ref="A102:L102"/>
    <mergeCell ref="A103:F103"/>
    <mergeCell ref="G103:J103"/>
    <mergeCell ref="A104:J104"/>
    <mergeCell ref="A116:L116"/>
    <mergeCell ref="A117:L117"/>
    <mergeCell ref="A118:D118"/>
    <mergeCell ref="E118:F118"/>
    <mergeCell ref="G118:I118"/>
    <mergeCell ref="A119:L119"/>
    <mergeCell ref="A111:K111"/>
    <mergeCell ref="A112:L112"/>
    <mergeCell ref="A113:L113"/>
    <mergeCell ref="A114:E114"/>
    <mergeCell ref="G114:H114"/>
    <mergeCell ref="A115:E115"/>
    <mergeCell ref="G115:H115"/>
    <mergeCell ref="A125:E125"/>
    <mergeCell ref="H125:I125"/>
    <mergeCell ref="M125:N126"/>
    <mergeCell ref="A126:E126"/>
    <mergeCell ref="H126:I126"/>
    <mergeCell ref="A127:L127"/>
    <mergeCell ref="A120:L120"/>
    <mergeCell ref="M120:O121"/>
    <mergeCell ref="A121:F121"/>
    <mergeCell ref="G121:I121"/>
    <mergeCell ref="A123:L123"/>
    <mergeCell ref="A124:E124"/>
    <mergeCell ref="F124:I124"/>
    <mergeCell ref="A132:J132"/>
    <mergeCell ref="K132:L132"/>
    <mergeCell ref="A128:J128"/>
    <mergeCell ref="K128:L128"/>
    <mergeCell ref="A129:L129"/>
    <mergeCell ref="A130:J130"/>
    <mergeCell ref="K130:L130"/>
    <mergeCell ref="A131:J131"/>
    <mergeCell ref="K131:L131"/>
  </mergeCells>
  <conditionalFormatting sqref="I34">
    <cfRule type="cellIs" dxfId="9" priority="10" operator="greaterThan">
      <formula>0.15</formula>
    </cfRule>
    <cfRule type="cellIs" dxfId="8" priority="11" operator="greaterThan">
      <formula>0.15</formula>
    </cfRule>
  </conditionalFormatting>
  <conditionalFormatting sqref="L103">
    <cfRule type="cellIs" dxfId="7" priority="2" operator="greaterThan">
      <formula>0.16</formula>
    </cfRule>
    <cfRule type="cellIs" dxfId="6" priority="3" operator="greaterThan">
      <formula>0.16</formula>
    </cfRule>
    <cfRule type="cellIs" dxfId="5" priority="4" operator="greaterThan">
      <formula>0.16</formula>
    </cfRule>
    <cfRule type="cellIs" dxfId="4" priority="5" operator="greaterThan">
      <formula>0.16</formula>
    </cfRule>
    <cfRule type="cellIs" dxfId="3" priority="6" operator="greaterThanOrEqual">
      <formula>0.16</formula>
    </cfRule>
    <cfRule type="cellIs" priority="7" operator="greaterThanOrEqual">
      <formula>0.16</formula>
    </cfRule>
    <cfRule type="cellIs" dxfId="2" priority="8" operator="greaterThan">
      <formula>0.15</formula>
    </cfRule>
    <cfRule type="cellIs" dxfId="1" priority="9" operator="greaterThan">
      <formula>15</formula>
    </cfRule>
  </conditionalFormatting>
  <conditionalFormatting sqref="J118">
    <cfRule type="cellIs" dxfId="0" priority="1" operator="greaterThan">
      <formula>0.1</formula>
    </cfRule>
  </conditionalFormatting>
  <pageMargins left="0.7" right="0.7" top="0.78740157499999996" bottom="0.78740157499999996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tabColor rgb="FFC00000"/>
  </sheetPr>
  <dimension ref="A1:D8"/>
  <sheetViews>
    <sheetView workbookViewId="0">
      <selection activeCell="G22" sqref="G22"/>
    </sheetView>
  </sheetViews>
  <sheetFormatPr baseColWidth="10" defaultRowHeight="12.5"/>
  <cols>
    <col min="1" max="1" width="11.26953125" bestFit="1" customWidth="1"/>
    <col min="2" max="2" width="47.81640625" customWidth="1"/>
    <col min="3" max="3" width="13.81640625" customWidth="1"/>
    <col min="4" max="4" width="13.08984375" customWidth="1"/>
  </cols>
  <sheetData>
    <row r="1" spans="1:4" ht="14.5">
      <c r="A1" s="9" t="s">
        <v>2</v>
      </c>
      <c r="B1" s="10" t="s">
        <v>3</v>
      </c>
      <c r="C1" s="11" t="s">
        <v>6</v>
      </c>
      <c r="D1" s="11" t="s">
        <v>7</v>
      </c>
    </row>
    <row r="2" spans="1:4" ht="25">
      <c r="A2" s="7" t="s">
        <v>4</v>
      </c>
      <c r="B2" s="8" t="s">
        <v>5</v>
      </c>
      <c r="C2" t="s">
        <v>8</v>
      </c>
      <c r="D2" t="s">
        <v>9</v>
      </c>
    </row>
    <row r="3" spans="1:4">
      <c r="A3" s="7" t="s">
        <v>91</v>
      </c>
      <c r="B3" s="8" t="s">
        <v>93</v>
      </c>
      <c r="C3" t="s">
        <v>8</v>
      </c>
      <c r="D3" t="s">
        <v>9</v>
      </c>
    </row>
    <row r="4" spans="1:4">
      <c r="A4" s="7" t="s">
        <v>92</v>
      </c>
      <c r="B4" s="8" t="s">
        <v>94</v>
      </c>
      <c r="C4" t="s">
        <v>8</v>
      </c>
      <c r="D4" t="s">
        <v>9</v>
      </c>
    </row>
    <row r="5" spans="1:4">
      <c r="A5" s="7" t="s">
        <v>113</v>
      </c>
      <c r="B5" s="8" t="s">
        <v>114</v>
      </c>
      <c r="C5" t="s">
        <v>8</v>
      </c>
      <c r="D5" t="s">
        <v>9</v>
      </c>
    </row>
    <row r="6" spans="1:4">
      <c r="A6" s="7" t="s">
        <v>116</v>
      </c>
      <c r="B6" s="8" t="s">
        <v>115</v>
      </c>
      <c r="C6" t="s">
        <v>8</v>
      </c>
      <c r="D6" t="s">
        <v>9</v>
      </c>
    </row>
    <row r="7" spans="1:4">
      <c r="A7" s="7" t="s">
        <v>117</v>
      </c>
      <c r="B7" s="8" t="s">
        <v>118</v>
      </c>
      <c r="C7" t="s">
        <v>8</v>
      </c>
      <c r="D7" t="s">
        <v>9</v>
      </c>
    </row>
    <row r="8" spans="1:4">
      <c r="A8" s="7" t="s">
        <v>121</v>
      </c>
      <c r="B8" s="8" t="s">
        <v>122</v>
      </c>
      <c r="C8" t="s">
        <v>8</v>
      </c>
      <c r="D8" t="s">
        <v>9</v>
      </c>
    </row>
  </sheetData>
  <sheetProtection algorithmName="SHA-512" hashValue="b3j0U0RbjWsGQCusptbyijSOEzdA3eY36gkMlV01791zu/KKJF8hV/eFX9znqS3/a34NSBHDZUXxnnM6BfkoXQ==" saltValue="fG/r0lHrEb+cq2c21y6PP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B0F0"/>
  </sheetPr>
  <dimension ref="A1:R132"/>
  <sheetViews>
    <sheetView showGridLines="0" topLeftCell="A38" zoomScaleNormal="100" workbookViewId="0">
      <selection activeCell="M20" sqref="M20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57"/>
      <c r="I4" s="65"/>
      <c r="J4" s="65"/>
      <c r="K4" s="71"/>
      <c r="L4" s="6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74"/>
      <c r="B6" s="74"/>
      <c r="C6" s="74"/>
      <c r="D6" s="74"/>
      <c r="E6" s="74"/>
      <c r="F6" s="74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65"/>
      <c r="F7" s="13"/>
      <c r="G7" s="65"/>
      <c r="H7" s="65"/>
      <c r="I7" s="65"/>
      <c r="J7" s="6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56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3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449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64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106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64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64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64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63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61"/>
      <c r="J40" s="58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120" t="s">
        <v>47</v>
      </c>
      <c r="G49" s="325" t="s">
        <v>48</v>
      </c>
      <c r="H49" s="325"/>
      <c r="I49" s="121" t="s">
        <v>49</v>
      </c>
      <c r="J49" s="122" t="s">
        <v>50</v>
      </c>
      <c r="K49" s="120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129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59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42" t="s">
        <v>69</v>
      </c>
      <c r="E77" s="140"/>
      <c r="F77" s="60"/>
      <c r="G77" s="299"/>
      <c r="H77" s="299"/>
      <c r="I77" s="299"/>
      <c r="J77" s="62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/>
      <c r="H80" s="349"/>
      <c r="I80" s="59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42" t="s">
        <v>69</v>
      </c>
      <c r="E81" s="172"/>
      <c r="F81" s="60"/>
      <c r="G81" s="299"/>
      <c r="H81" s="299"/>
      <c r="I81" s="299"/>
      <c r="J81" s="62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161" t="s">
        <v>32</v>
      </c>
      <c r="G84" s="348"/>
      <c r="H84" s="349"/>
      <c r="I84" s="61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60"/>
      <c r="G85" s="299"/>
      <c r="H85" s="299"/>
      <c r="I85" s="299"/>
      <c r="J85" s="62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62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133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161" t="s">
        <v>32</v>
      </c>
      <c r="G88" s="348"/>
      <c r="H88" s="349"/>
      <c r="I88" s="61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60"/>
      <c r="G89" s="299"/>
      <c r="H89" s="299"/>
      <c r="I89" s="299"/>
      <c r="J89" s="62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62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42"/>
      <c r="E92" s="143"/>
      <c r="F92" s="62" t="s">
        <v>32</v>
      </c>
      <c r="G92" s="385"/>
      <c r="H92" s="386"/>
      <c r="I92" s="61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42" t="s">
        <v>69</v>
      </c>
      <c r="E93" s="144"/>
      <c r="F93" s="60"/>
      <c r="G93" s="299"/>
      <c r="H93" s="299"/>
      <c r="I93" s="299"/>
      <c r="J93" s="62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62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64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64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64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120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42" t="s">
        <v>88</v>
      </c>
      <c r="G125" s="155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42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ocqCtdbuCezaLio9tibTo9ox3ba3DZdPoofu4ieFDUSu8munT2StNoQK5d+zC0V1qmUMY3MkVVKRE7L8ArkoZg==" saltValue="H1ggQLwWTxe0I1asRxaPqw==" spinCount="100000" sheet="1" objects="1" scenarios="1"/>
  <mergeCells count="209">
    <mergeCell ref="A127:L127"/>
    <mergeCell ref="A128:J128"/>
    <mergeCell ref="K128:L128"/>
    <mergeCell ref="A129:L129"/>
    <mergeCell ref="A130:J130"/>
    <mergeCell ref="K130:L130"/>
    <mergeCell ref="A131:J131"/>
    <mergeCell ref="K131:L131"/>
    <mergeCell ref="A132:J132"/>
    <mergeCell ref="K132:L132"/>
    <mergeCell ref="A123:L123"/>
    <mergeCell ref="A124:E124"/>
    <mergeCell ref="F124:I124"/>
    <mergeCell ref="A125:E125"/>
    <mergeCell ref="H125:I125"/>
    <mergeCell ref="M125:N126"/>
    <mergeCell ref="A126:E126"/>
    <mergeCell ref="H126:I126"/>
    <mergeCell ref="A120:L120"/>
    <mergeCell ref="A101:L101"/>
    <mergeCell ref="A102:L102"/>
    <mergeCell ref="A103:F103"/>
    <mergeCell ref="G103:J103"/>
    <mergeCell ref="A104:J104"/>
    <mergeCell ref="A105:K105"/>
    <mergeCell ref="A106:K106"/>
    <mergeCell ref="A107:K107"/>
    <mergeCell ref="M120:O121"/>
    <mergeCell ref="A121:F121"/>
    <mergeCell ref="G121:I121"/>
    <mergeCell ref="A119:L119"/>
    <mergeCell ref="A115:E115"/>
    <mergeCell ref="A111:K111"/>
    <mergeCell ref="A112:L112"/>
    <mergeCell ref="A113:L113"/>
    <mergeCell ref="A114:E114"/>
    <mergeCell ref="G114:H114"/>
    <mergeCell ref="G115:H115"/>
    <mergeCell ref="A116:L116"/>
    <mergeCell ref="A117:L117"/>
    <mergeCell ref="A118:D118"/>
    <mergeCell ref="E118:F118"/>
    <mergeCell ref="G118:I118"/>
    <mergeCell ref="A96:L96"/>
    <mergeCell ref="A97:L97"/>
    <mergeCell ref="M97:P99"/>
    <mergeCell ref="A98:C98"/>
    <mergeCell ref="G98:H98"/>
    <mergeCell ref="L98:L99"/>
    <mergeCell ref="A99:C99"/>
    <mergeCell ref="G99:H99"/>
    <mergeCell ref="A100:J100"/>
    <mergeCell ref="A41:K41"/>
    <mergeCell ref="A42:D42"/>
    <mergeCell ref="E42:I42"/>
    <mergeCell ref="J42:K42"/>
    <mergeCell ref="A91:K91"/>
    <mergeCell ref="A92:C94"/>
    <mergeCell ref="G92:H92"/>
    <mergeCell ref="G93:I93"/>
    <mergeCell ref="G94:H94"/>
    <mergeCell ref="G68:I68"/>
    <mergeCell ref="A69:D69"/>
    <mergeCell ref="G69:I69"/>
    <mergeCell ref="A68:E68"/>
    <mergeCell ref="A71:D71"/>
    <mergeCell ref="G71:I71"/>
    <mergeCell ref="A73:J73"/>
    <mergeCell ref="G89:I89"/>
    <mergeCell ref="A75:L75"/>
    <mergeCell ref="A76:C78"/>
    <mergeCell ref="D76:F76"/>
    <mergeCell ref="G76:H76"/>
    <mergeCell ref="A70:D70"/>
    <mergeCell ref="G70:I70"/>
    <mergeCell ref="A72:J72"/>
    <mergeCell ref="G32:H32"/>
    <mergeCell ref="G33:H33"/>
    <mergeCell ref="A28:E28"/>
    <mergeCell ref="G28:H28"/>
    <mergeCell ref="A29:E29"/>
    <mergeCell ref="G29:H29"/>
    <mergeCell ref="G30:H30"/>
    <mergeCell ref="A31:E31"/>
    <mergeCell ref="G31:H31"/>
    <mergeCell ref="A30:E30"/>
    <mergeCell ref="A32:E32"/>
    <mergeCell ref="A33:F33"/>
    <mergeCell ref="G35:J35"/>
    <mergeCell ref="A36:F36"/>
    <mergeCell ref="A38:L38"/>
    <mergeCell ref="I39:K39"/>
    <mergeCell ref="A40:F40"/>
    <mergeCell ref="G40:H40"/>
    <mergeCell ref="A35:F35"/>
    <mergeCell ref="A39:F39"/>
    <mergeCell ref="G39:H39"/>
    <mergeCell ref="A108:K108"/>
    <mergeCell ref="A109:K109"/>
    <mergeCell ref="A110:K110"/>
    <mergeCell ref="A95:J95"/>
    <mergeCell ref="L76:L93"/>
    <mergeCell ref="G77:I77"/>
    <mergeCell ref="D78:F78"/>
    <mergeCell ref="G78:H78"/>
    <mergeCell ref="A79:K79"/>
    <mergeCell ref="A80:C82"/>
    <mergeCell ref="D80:F80"/>
    <mergeCell ref="G80:H80"/>
    <mergeCell ref="G81:I81"/>
    <mergeCell ref="D82:F82"/>
    <mergeCell ref="G82:H82"/>
    <mergeCell ref="A83:K83"/>
    <mergeCell ref="G90:H90"/>
    <mergeCell ref="G84:H84"/>
    <mergeCell ref="A84:C86"/>
    <mergeCell ref="G85:I85"/>
    <mergeCell ref="G86:H86"/>
    <mergeCell ref="A87:K87"/>
    <mergeCell ref="A88:C90"/>
    <mergeCell ref="G88:H88"/>
    <mergeCell ref="A74:L74"/>
    <mergeCell ref="A66:E66"/>
    <mergeCell ref="G66:I66"/>
    <mergeCell ref="A61:E61"/>
    <mergeCell ref="G61:I61"/>
    <mergeCell ref="A62:E62"/>
    <mergeCell ref="G62:I62"/>
    <mergeCell ref="A63:E63"/>
    <mergeCell ref="G63:I63"/>
    <mergeCell ref="A67:E67"/>
    <mergeCell ref="G67:I67"/>
    <mergeCell ref="A60:E60"/>
    <mergeCell ref="G60:I60"/>
    <mergeCell ref="A54:L54"/>
    <mergeCell ref="A55:L55"/>
    <mergeCell ref="G56:I56"/>
    <mergeCell ref="F57:I57"/>
    <mergeCell ref="A64:E64"/>
    <mergeCell ref="G64:I64"/>
    <mergeCell ref="A65:E65"/>
    <mergeCell ref="G65:I65"/>
    <mergeCell ref="A52:F52"/>
    <mergeCell ref="G52:J52"/>
    <mergeCell ref="A53:J53"/>
    <mergeCell ref="M57:M58"/>
    <mergeCell ref="G49:H49"/>
    <mergeCell ref="A58:E58"/>
    <mergeCell ref="G58:I58"/>
    <mergeCell ref="A59:E59"/>
    <mergeCell ref="G59:I59"/>
    <mergeCell ref="A45:D45"/>
    <mergeCell ref="E45:I45"/>
    <mergeCell ref="J45:K45"/>
    <mergeCell ref="B46:D46"/>
    <mergeCell ref="F46:I46"/>
    <mergeCell ref="G50:H50"/>
    <mergeCell ref="M49:N50"/>
    <mergeCell ref="A50:E50"/>
    <mergeCell ref="A51:K51"/>
    <mergeCell ref="A48:L48"/>
    <mergeCell ref="A49:E49"/>
    <mergeCell ref="I33:K33"/>
    <mergeCell ref="A34:E34"/>
    <mergeCell ref="G34:H34"/>
    <mergeCell ref="B43:D43"/>
    <mergeCell ref="E43:F43"/>
    <mergeCell ref="G43:H43"/>
    <mergeCell ref="A44:K44"/>
    <mergeCell ref="M7:N7"/>
    <mergeCell ref="A8:L8"/>
    <mergeCell ref="A9:F10"/>
    <mergeCell ref="G9:G10"/>
    <mergeCell ref="H9:I9"/>
    <mergeCell ref="A27:E27"/>
    <mergeCell ref="G27:H27"/>
    <mergeCell ref="A18:L18"/>
    <mergeCell ref="A22:C22"/>
    <mergeCell ref="G22:H22"/>
    <mergeCell ref="A25:L25"/>
    <mergeCell ref="A26:H26"/>
    <mergeCell ref="L27:L32"/>
    <mergeCell ref="M10:M11"/>
    <mergeCell ref="A15:E15"/>
    <mergeCell ref="A16:K16"/>
    <mergeCell ref="M34:R34"/>
    <mergeCell ref="A17:E17"/>
    <mergeCell ref="G17:I17"/>
    <mergeCell ref="A19:L19"/>
    <mergeCell ref="A21:L21"/>
    <mergeCell ref="A23:C23"/>
    <mergeCell ref="D23:E23"/>
    <mergeCell ref="G23:H23"/>
    <mergeCell ref="A1:L1"/>
    <mergeCell ref="A2:L2"/>
    <mergeCell ref="A3:L3"/>
    <mergeCell ref="A4:G4"/>
    <mergeCell ref="K5:L5"/>
    <mergeCell ref="A11:E11"/>
    <mergeCell ref="A12:E12"/>
    <mergeCell ref="J9:J10"/>
    <mergeCell ref="K9:K10"/>
    <mergeCell ref="A5:C5"/>
    <mergeCell ref="D5:F5"/>
    <mergeCell ref="H5:J5"/>
    <mergeCell ref="H6:J6"/>
    <mergeCell ref="K6:L6"/>
    <mergeCell ref="A13:E13"/>
    <mergeCell ref="A14:E14"/>
  </mergeCells>
  <conditionalFormatting sqref="I34">
    <cfRule type="cellIs" dxfId="99" priority="10" operator="greaterThan">
      <formula>0.15</formula>
    </cfRule>
    <cfRule type="cellIs" dxfId="98" priority="11" operator="greaterThan">
      <formula>0.15</formula>
    </cfRule>
  </conditionalFormatting>
  <conditionalFormatting sqref="L103">
    <cfRule type="cellIs" dxfId="97" priority="2" operator="greaterThan">
      <formula>0.16</formula>
    </cfRule>
    <cfRule type="cellIs" dxfId="96" priority="3" operator="greaterThan">
      <formula>0.16</formula>
    </cfRule>
    <cfRule type="cellIs" dxfId="95" priority="4" operator="greaterThan">
      <formula>0.16</formula>
    </cfRule>
    <cfRule type="cellIs" dxfId="94" priority="5" operator="greaterThan">
      <formula>0.16</formula>
    </cfRule>
    <cfRule type="cellIs" dxfId="93" priority="6" operator="greaterThanOrEqual">
      <formula>0.16</formula>
    </cfRule>
    <cfRule type="cellIs" priority="7" operator="greaterThanOrEqual">
      <formula>0.16</formula>
    </cfRule>
    <cfRule type="cellIs" dxfId="92" priority="8" operator="greaterThan">
      <formula>0.15</formula>
    </cfRule>
    <cfRule type="cellIs" dxfId="91" priority="9" operator="greaterThan">
      <formula>15</formula>
    </cfRule>
  </conditionalFormatting>
  <conditionalFormatting sqref="J118">
    <cfRule type="cellIs" dxfId="90" priority="1" operator="greaterThan">
      <formula>0.1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rgb="FF00B0F0"/>
  </sheetPr>
  <dimension ref="A1:R132"/>
  <sheetViews>
    <sheetView showGridLines="0" topLeftCell="A61" workbookViewId="0">
      <selection activeCell="O78" sqref="O78:O91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204"/>
      <c r="I4" s="205"/>
      <c r="J4" s="205"/>
      <c r="K4" s="71"/>
      <c r="L4" s="20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206"/>
      <c r="B6" s="206"/>
      <c r="C6" s="206"/>
      <c r="D6" s="206"/>
      <c r="E6" s="206"/>
      <c r="F6" s="206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205"/>
      <c r="F7" s="13"/>
      <c r="G7" s="205"/>
      <c r="H7" s="205"/>
      <c r="I7" s="205"/>
      <c r="J7" s="20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211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1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67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216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220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216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216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216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209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208"/>
      <c r="J40" s="219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207" t="s">
        <v>47</v>
      </c>
      <c r="G49" s="325" t="s">
        <v>48</v>
      </c>
      <c r="H49" s="325"/>
      <c r="I49" s="212" t="s">
        <v>49</v>
      </c>
      <c r="J49" s="122" t="s">
        <v>50</v>
      </c>
      <c r="K49" s="207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213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215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210" t="s">
        <v>69</v>
      </c>
      <c r="E77" s="140"/>
      <c r="F77" s="214"/>
      <c r="G77" s="299"/>
      <c r="H77" s="299"/>
      <c r="I77" s="299"/>
      <c r="J77" s="217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/>
      <c r="H80" s="349"/>
      <c r="I80" s="215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210" t="s">
        <v>69</v>
      </c>
      <c r="E81" s="172"/>
      <c r="F81" s="214"/>
      <c r="G81" s="299"/>
      <c r="H81" s="299"/>
      <c r="I81" s="299"/>
      <c r="J81" s="217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217" t="s">
        <v>32</v>
      </c>
      <c r="G84" s="348"/>
      <c r="H84" s="349"/>
      <c r="I84" s="208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214"/>
      <c r="G85" s="299"/>
      <c r="H85" s="299"/>
      <c r="I85" s="299"/>
      <c r="J85" s="217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217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147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217" t="s">
        <v>32</v>
      </c>
      <c r="G88" s="348"/>
      <c r="H88" s="349"/>
      <c r="I88" s="208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214"/>
      <c r="G89" s="299"/>
      <c r="H89" s="299"/>
      <c r="I89" s="299"/>
      <c r="J89" s="217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217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210"/>
      <c r="E92" s="143"/>
      <c r="F92" s="217" t="s">
        <v>32</v>
      </c>
      <c r="G92" s="385"/>
      <c r="H92" s="386"/>
      <c r="I92" s="208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210" t="s">
        <v>69</v>
      </c>
      <c r="E93" s="144"/>
      <c r="F93" s="214"/>
      <c r="G93" s="299"/>
      <c r="H93" s="299"/>
      <c r="I93" s="299"/>
      <c r="J93" s="217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217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216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216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216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207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210" t="s">
        <v>88</v>
      </c>
      <c r="G125" s="218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210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JHYLVjkRotmBfmFTBU482sDohK5zqRChbcO/UfbFkG1tor/ZVm1RXrdF40LGfwTcTvn2M6Nnd9Gbaa3g63+BXg==" saltValue="wy95qPgtnvdgORd7fFZPww==" spinCount="100000" sheet="1" objects="1" scenarios="1"/>
  <mergeCells count="209">
    <mergeCell ref="A1:L1"/>
    <mergeCell ref="A2:L2"/>
    <mergeCell ref="A3:L3"/>
    <mergeCell ref="A4:G4"/>
    <mergeCell ref="A5:C5"/>
    <mergeCell ref="D5:F5"/>
    <mergeCell ref="H5:J5"/>
    <mergeCell ref="K5:L5"/>
    <mergeCell ref="H6:J6"/>
    <mergeCell ref="K6:L6"/>
    <mergeCell ref="M7:N7"/>
    <mergeCell ref="A8:L8"/>
    <mergeCell ref="A9:F10"/>
    <mergeCell ref="G9:G10"/>
    <mergeCell ref="H9:I9"/>
    <mergeCell ref="J9:J10"/>
    <mergeCell ref="K9:K10"/>
    <mergeCell ref="M10:M11"/>
    <mergeCell ref="A17:E17"/>
    <mergeCell ref="G17:I17"/>
    <mergeCell ref="A18:L18"/>
    <mergeCell ref="A19:L19"/>
    <mergeCell ref="A21:L21"/>
    <mergeCell ref="A22:C22"/>
    <mergeCell ref="G22:H22"/>
    <mergeCell ref="A11:E11"/>
    <mergeCell ref="A12:E12"/>
    <mergeCell ref="A13:E13"/>
    <mergeCell ref="A14:E14"/>
    <mergeCell ref="A15:E15"/>
    <mergeCell ref="A16:K16"/>
    <mergeCell ref="A23:C23"/>
    <mergeCell ref="D23:E23"/>
    <mergeCell ref="G23:H23"/>
    <mergeCell ref="A25:L25"/>
    <mergeCell ref="A26:H26"/>
    <mergeCell ref="A27:E27"/>
    <mergeCell ref="G27:H27"/>
    <mergeCell ref="L27:L32"/>
    <mergeCell ref="A28:E28"/>
    <mergeCell ref="A32:E32"/>
    <mergeCell ref="G32:H32"/>
    <mergeCell ref="A33:F33"/>
    <mergeCell ref="G33:H33"/>
    <mergeCell ref="I33:K33"/>
    <mergeCell ref="A34:E34"/>
    <mergeCell ref="G34:H34"/>
    <mergeCell ref="G28:H28"/>
    <mergeCell ref="A29:E29"/>
    <mergeCell ref="G29:H29"/>
    <mergeCell ref="A30:E30"/>
    <mergeCell ref="G30:H30"/>
    <mergeCell ref="A31:E31"/>
    <mergeCell ref="G31:H31"/>
    <mergeCell ref="A40:F40"/>
    <mergeCell ref="G40:H40"/>
    <mergeCell ref="A41:K41"/>
    <mergeCell ref="A42:D42"/>
    <mergeCell ref="E42:I42"/>
    <mergeCell ref="J42:K42"/>
    <mergeCell ref="M34:R34"/>
    <mergeCell ref="A35:F35"/>
    <mergeCell ref="G35:J35"/>
    <mergeCell ref="A36:F36"/>
    <mergeCell ref="A38:L38"/>
    <mergeCell ref="A39:F39"/>
    <mergeCell ref="G39:H39"/>
    <mergeCell ref="I39:K39"/>
    <mergeCell ref="B46:D46"/>
    <mergeCell ref="F46:I46"/>
    <mergeCell ref="A48:L48"/>
    <mergeCell ref="A49:E49"/>
    <mergeCell ref="G49:H49"/>
    <mergeCell ref="M49:N50"/>
    <mergeCell ref="A50:E50"/>
    <mergeCell ref="G50:H50"/>
    <mergeCell ref="B43:D43"/>
    <mergeCell ref="E43:F43"/>
    <mergeCell ref="G43:H43"/>
    <mergeCell ref="A44:K44"/>
    <mergeCell ref="A45:D45"/>
    <mergeCell ref="E45:I45"/>
    <mergeCell ref="J45:K45"/>
    <mergeCell ref="G56:I56"/>
    <mergeCell ref="F57:I57"/>
    <mergeCell ref="M57:M58"/>
    <mergeCell ref="A58:E58"/>
    <mergeCell ref="G58:I58"/>
    <mergeCell ref="A59:E59"/>
    <mergeCell ref="G59:I59"/>
    <mergeCell ref="A51:K51"/>
    <mergeCell ref="A52:F52"/>
    <mergeCell ref="G52:J52"/>
    <mergeCell ref="A53:J53"/>
    <mergeCell ref="A54:L54"/>
    <mergeCell ref="A55:L55"/>
    <mergeCell ref="A63:E63"/>
    <mergeCell ref="G63:I63"/>
    <mergeCell ref="A64:E64"/>
    <mergeCell ref="G64:I64"/>
    <mergeCell ref="A65:E65"/>
    <mergeCell ref="G65:I65"/>
    <mergeCell ref="A60:E60"/>
    <mergeCell ref="G60:I60"/>
    <mergeCell ref="A61:E61"/>
    <mergeCell ref="G61:I61"/>
    <mergeCell ref="A62:E62"/>
    <mergeCell ref="G62:I62"/>
    <mergeCell ref="A69:D69"/>
    <mergeCell ref="G69:I69"/>
    <mergeCell ref="A70:D70"/>
    <mergeCell ref="G70:I70"/>
    <mergeCell ref="A71:D71"/>
    <mergeCell ref="G71:I71"/>
    <mergeCell ref="A66:E66"/>
    <mergeCell ref="G66:I66"/>
    <mergeCell ref="A67:E67"/>
    <mergeCell ref="G67:I67"/>
    <mergeCell ref="A68:E68"/>
    <mergeCell ref="G68:I68"/>
    <mergeCell ref="A72:J72"/>
    <mergeCell ref="A73:J73"/>
    <mergeCell ref="A74:L74"/>
    <mergeCell ref="A75:L75"/>
    <mergeCell ref="A76:C78"/>
    <mergeCell ref="D76:F76"/>
    <mergeCell ref="G76:H76"/>
    <mergeCell ref="L76:L93"/>
    <mergeCell ref="G77:I77"/>
    <mergeCell ref="D78:F78"/>
    <mergeCell ref="A83:K83"/>
    <mergeCell ref="A84:C86"/>
    <mergeCell ref="G84:H84"/>
    <mergeCell ref="G85:I85"/>
    <mergeCell ref="G86:H86"/>
    <mergeCell ref="A87:K87"/>
    <mergeCell ref="G78:H78"/>
    <mergeCell ref="A79:K79"/>
    <mergeCell ref="A80:C82"/>
    <mergeCell ref="D80:F80"/>
    <mergeCell ref="G80:H80"/>
    <mergeCell ref="G81:I81"/>
    <mergeCell ref="D82:F82"/>
    <mergeCell ref="G82:H82"/>
    <mergeCell ref="A88:C90"/>
    <mergeCell ref="G88:H88"/>
    <mergeCell ref="G89:I89"/>
    <mergeCell ref="G90:H90"/>
    <mergeCell ref="A91:K91"/>
    <mergeCell ref="A92:C94"/>
    <mergeCell ref="G92:H92"/>
    <mergeCell ref="G93:I93"/>
    <mergeCell ref="G94:H94"/>
    <mergeCell ref="A95:J95"/>
    <mergeCell ref="A96:L96"/>
    <mergeCell ref="A97:L97"/>
    <mergeCell ref="M97:P99"/>
    <mergeCell ref="A98:C98"/>
    <mergeCell ref="G98:H98"/>
    <mergeCell ref="L98:L99"/>
    <mergeCell ref="A99:C99"/>
    <mergeCell ref="G99:H99"/>
    <mergeCell ref="A105:K105"/>
    <mergeCell ref="A106:K106"/>
    <mergeCell ref="A107:K107"/>
    <mergeCell ref="A108:K108"/>
    <mergeCell ref="A109:K109"/>
    <mergeCell ref="A110:K110"/>
    <mergeCell ref="A100:J100"/>
    <mergeCell ref="A101:L101"/>
    <mergeCell ref="A102:L102"/>
    <mergeCell ref="A103:F103"/>
    <mergeCell ref="G103:J103"/>
    <mergeCell ref="A104:J104"/>
    <mergeCell ref="A116:L116"/>
    <mergeCell ref="A117:L117"/>
    <mergeCell ref="A118:D118"/>
    <mergeCell ref="E118:F118"/>
    <mergeCell ref="G118:I118"/>
    <mergeCell ref="A119:L119"/>
    <mergeCell ref="A111:K111"/>
    <mergeCell ref="A112:L112"/>
    <mergeCell ref="A113:L113"/>
    <mergeCell ref="A114:E114"/>
    <mergeCell ref="G114:H114"/>
    <mergeCell ref="A115:E115"/>
    <mergeCell ref="G115:H115"/>
    <mergeCell ref="A125:E125"/>
    <mergeCell ref="H125:I125"/>
    <mergeCell ref="M125:N126"/>
    <mergeCell ref="A126:E126"/>
    <mergeCell ref="H126:I126"/>
    <mergeCell ref="A127:L127"/>
    <mergeCell ref="A120:L120"/>
    <mergeCell ref="M120:O121"/>
    <mergeCell ref="A121:F121"/>
    <mergeCell ref="G121:I121"/>
    <mergeCell ref="A123:L123"/>
    <mergeCell ref="A124:E124"/>
    <mergeCell ref="F124:I124"/>
    <mergeCell ref="A132:J132"/>
    <mergeCell ref="K132:L132"/>
    <mergeCell ref="A128:J128"/>
    <mergeCell ref="K128:L128"/>
    <mergeCell ref="A129:L129"/>
    <mergeCell ref="A130:J130"/>
    <mergeCell ref="K130:L130"/>
    <mergeCell ref="A131:J131"/>
    <mergeCell ref="K131:L131"/>
  </mergeCells>
  <conditionalFormatting sqref="I34">
    <cfRule type="cellIs" dxfId="89" priority="10" operator="greaterThan">
      <formula>0.15</formula>
    </cfRule>
    <cfRule type="cellIs" dxfId="88" priority="11" operator="greaterThan">
      <formula>0.15</formula>
    </cfRule>
  </conditionalFormatting>
  <conditionalFormatting sqref="L103">
    <cfRule type="cellIs" dxfId="87" priority="2" operator="greaterThan">
      <formula>0.16</formula>
    </cfRule>
    <cfRule type="cellIs" dxfId="86" priority="3" operator="greaterThan">
      <formula>0.16</formula>
    </cfRule>
    <cfRule type="cellIs" dxfId="85" priority="4" operator="greaterThan">
      <formula>0.16</formula>
    </cfRule>
    <cfRule type="cellIs" dxfId="84" priority="5" operator="greaterThan">
      <formula>0.16</formula>
    </cfRule>
    <cfRule type="cellIs" dxfId="83" priority="6" operator="greaterThanOrEqual">
      <formula>0.16</formula>
    </cfRule>
    <cfRule type="cellIs" priority="7" operator="greaterThanOrEqual">
      <formula>0.16</formula>
    </cfRule>
    <cfRule type="cellIs" dxfId="82" priority="8" operator="greaterThan">
      <formula>0.15</formula>
    </cfRule>
    <cfRule type="cellIs" dxfId="81" priority="9" operator="greaterThan">
      <formula>15</formula>
    </cfRule>
  </conditionalFormatting>
  <conditionalFormatting sqref="J118">
    <cfRule type="cellIs" dxfId="80" priority="1" operator="greaterThan">
      <formula>0.1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rgb="FF00B0F0"/>
  </sheetPr>
  <dimension ref="A1:R132"/>
  <sheetViews>
    <sheetView showGridLines="0" topLeftCell="A52" workbookViewId="0">
      <selection activeCell="O78" sqref="O78:O91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204"/>
      <c r="I4" s="205"/>
      <c r="J4" s="205"/>
      <c r="K4" s="71"/>
      <c r="L4" s="20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206"/>
      <c r="B6" s="206"/>
      <c r="C6" s="206"/>
      <c r="D6" s="206"/>
      <c r="E6" s="206"/>
      <c r="F6" s="206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205"/>
      <c r="F7" s="13"/>
      <c r="G7" s="205"/>
      <c r="H7" s="205"/>
      <c r="I7" s="205"/>
      <c r="J7" s="20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211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1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67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216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220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216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216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216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209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208"/>
      <c r="J40" s="219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207" t="s">
        <v>47</v>
      </c>
      <c r="G49" s="325" t="s">
        <v>48</v>
      </c>
      <c r="H49" s="325"/>
      <c r="I49" s="212" t="s">
        <v>49</v>
      </c>
      <c r="J49" s="122" t="s">
        <v>50</v>
      </c>
      <c r="K49" s="207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213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215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210" t="s">
        <v>69</v>
      </c>
      <c r="E77" s="140"/>
      <c r="F77" s="214"/>
      <c r="G77" s="299"/>
      <c r="H77" s="299"/>
      <c r="I77" s="299"/>
      <c r="J77" s="217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>
        <v>0</v>
      </c>
      <c r="H80" s="349"/>
      <c r="I80" s="215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210" t="s">
        <v>69</v>
      </c>
      <c r="E81" s="172"/>
      <c r="F81" s="214"/>
      <c r="G81" s="299"/>
      <c r="H81" s="299"/>
      <c r="I81" s="299"/>
      <c r="J81" s="217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217" t="s">
        <v>32</v>
      </c>
      <c r="G84" s="348"/>
      <c r="H84" s="349"/>
      <c r="I84" s="208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214"/>
      <c r="G85" s="299"/>
      <c r="H85" s="299"/>
      <c r="I85" s="299"/>
      <c r="J85" s="217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217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133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217" t="s">
        <v>32</v>
      </c>
      <c r="G88" s="348"/>
      <c r="H88" s="349"/>
      <c r="I88" s="208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214"/>
      <c r="G89" s="299"/>
      <c r="H89" s="299"/>
      <c r="I89" s="299"/>
      <c r="J89" s="217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217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210"/>
      <c r="E92" s="143"/>
      <c r="F92" s="217" t="s">
        <v>32</v>
      </c>
      <c r="G92" s="385"/>
      <c r="H92" s="386"/>
      <c r="I92" s="208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210" t="s">
        <v>69</v>
      </c>
      <c r="E93" s="144"/>
      <c r="F93" s="214"/>
      <c r="G93" s="299"/>
      <c r="H93" s="299"/>
      <c r="I93" s="299"/>
      <c r="J93" s="217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217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216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216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216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207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210" t="s">
        <v>88</v>
      </c>
      <c r="G125" s="218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210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I2iodaV7ekOafyGjGC1xVnSxUM28P2A/MjcQ0WkW2uChDWttqubdZ2VA7TUApoJqVjaUtmACv55gZGqv4BLzMA==" saltValue="blrh1R82HOs76ZBYvHPVPw==" spinCount="100000" sheet="1" objects="1" scenarios="1"/>
  <mergeCells count="209">
    <mergeCell ref="A1:L1"/>
    <mergeCell ref="A2:L2"/>
    <mergeCell ref="A3:L3"/>
    <mergeCell ref="A4:G4"/>
    <mergeCell ref="A5:C5"/>
    <mergeCell ref="D5:F5"/>
    <mergeCell ref="H5:J5"/>
    <mergeCell ref="K5:L5"/>
    <mergeCell ref="H6:J6"/>
    <mergeCell ref="K6:L6"/>
    <mergeCell ref="M7:N7"/>
    <mergeCell ref="A8:L8"/>
    <mergeCell ref="A9:F10"/>
    <mergeCell ref="G9:G10"/>
    <mergeCell ref="H9:I9"/>
    <mergeCell ref="J9:J10"/>
    <mergeCell ref="K9:K10"/>
    <mergeCell ref="M10:M11"/>
    <mergeCell ref="A17:E17"/>
    <mergeCell ref="G17:I17"/>
    <mergeCell ref="A18:L18"/>
    <mergeCell ref="A19:L19"/>
    <mergeCell ref="A21:L21"/>
    <mergeCell ref="A22:C22"/>
    <mergeCell ref="G22:H22"/>
    <mergeCell ref="A11:E11"/>
    <mergeCell ref="A12:E12"/>
    <mergeCell ref="A13:E13"/>
    <mergeCell ref="A14:E14"/>
    <mergeCell ref="A15:E15"/>
    <mergeCell ref="A16:K16"/>
    <mergeCell ref="A23:C23"/>
    <mergeCell ref="D23:E23"/>
    <mergeCell ref="G23:H23"/>
    <mergeCell ref="A25:L25"/>
    <mergeCell ref="A26:H26"/>
    <mergeCell ref="A27:E27"/>
    <mergeCell ref="G27:H27"/>
    <mergeCell ref="L27:L32"/>
    <mergeCell ref="A28:E28"/>
    <mergeCell ref="A32:E32"/>
    <mergeCell ref="G32:H32"/>
    <mergeCell ref="A33:F33"/>
    <mergeCell ref="G33:H33"/>
    <mergeCell ref="I33:K33"/>
    <mergeCell ref="A34:E34"/>
    <mergeCell ref="G34:H34"/>
    <mergeCell ref="G28:H28"/>
    <mergeCell ref="A29:E29"/>
    <mergeCell ref="G29:H29"/>
    <mergeCell ref="A30:E30"/>
    <mergeCell ref="G30:H30"/>
    <mergeCell ref="A31:E31"/>
    <mergeCell ref="G31:H31"/>
    <mergeCell ref="A40:F40"/>
    <mergeCell ref="G40:H40"/>
    <mergeCell ref="A41:K41"/>
    <mergeCell ref="A42:D42"/>
    <mergeCell ref="E42:I42"/>
    <mergeCell ref="J42:K42"/>
    <mergeCell ref="M34:R34"/>
    <mergeCell ref="A35:F35"/>
    <mergeCell ref="G35:J35"/>
    <mergeCell ref="A36:F36"/>
    <mergeCell ref="A38:L38"/>
    <mergeCell ref="A39:F39"/>
    <mergeCell ref="G39:H39"/>
    <mergeCell ref="I39:K39"/>
    <mergeCell ref="B46:D46"/>
    <mergeCell ref="F46:I46"/>
    <mergeCell ref="A48:L48"/>
    <mergeCell ref="A49:E49"/>
    <mergeCell ref="G49:H49"/>
    <mergeCell ref="M49:N50"/>
    <mergeCell ref="A50:E50"/>
    <mergeCell ref="G50:H50"/>
    <mergeCell ref="B43:D43"/>
    <mergeCell ref="E43:F43"/>
    <mergeCell ref="G43:H43"/>
    <mergeCell ref="A44:K44"/>
    <mergeCell ref="A45:D45"/>
    <mergeCell ref="E45:I45"/>
    <mergeCell ref="J45:K45"/>
    <mergeCell ref="G56:I56"/>
    <mergeCell ref="F57:I57"/>
    <mergeCell ref="M57:M58"/>
    <mergeCell ref="A58:E58"/>
    <mergeCell ref="G58:I58"/>
    <mergeCell ref="A59:E59"/>
    <mergeCell ref="G59:I59"/>
    <mergeCell ref="A51:K51"/>
    <mergeCell ref="A52:F52"/>
    <mergeCell ref="G52:J52"/>
    <mergeCell ref="A53:J53"/>
    <mergeCell ref="A54:L54"/>
    <mergeCell ref="A55:L55"/>
    <mergeCell ref="A63:E63"/>
    <mergeCell ref="G63:I63"/>
    <mergeCell ref="A64:E64"/>
    <mergeCell ref="G64:I64"/>
    <mergeCell ref="A65:E65"/>
    <mergeCell ref="G65:I65"/>
    <mergeCell ref="A60:E60"/>
    <mergeCell ref="G60:I60"/>
    <mergeCell ref="A61:E61"/>
    <mergeCell ref="G61:I61"/>
    <mergeCell ref="A62:E62"/>
    <mergeCell ref="G62:I62"/>
    <mergeCell ref="A69:D69"/>
    <mergeCell ref="G69:I69"/>
    <mergeCell ref="A70:D70"/>
    <mergeCell ref="G70:I70"/>
    <mergeCell ref="A71:D71"/>
    <mergeCell ref="G71:I71"/>
    <mergeCell ref="A66:E66"/>
    <mergeCell ref="G66:I66"/>
    <mergeCell ref="A67:E67"/>
    <mergeCell ref="G67:I67"/>
    <mergeCell ref="A68:E68"/>
    <mergeCell ref="G68:I68"/>
    <mergeCell ref="A72:J72"/>
    <mergeCell ref="A73:J73"/>
    <mergeCell ref="A74:L74"/>
    <mergeCell ref="A75:L75"/>
    <mergeCell ref="A76:C78"/>
    <mergeCell ref="D76:F76"/>
    <mergeCell ref="G76:H76"/>
    <mergeCell ref="L76:L93"/>
    <mergeCell ref="G77:I77"/>
    <mergeCell ref="D78:F78"/>
    <mergeCell ref="A83:K83"/>
    <mergeCell ref="A84:C86"/>
    <mergeCell ref="G84:H84"/>
    <mergeCell ref="G85:I85"/>
    <mergeCell ref="G86:H86"/>
    <mergeCell ref="A87:K87"/>
    <mergeCell ref="G78:H78"/>
    <mergeCell ref="A79:K79"/>
    <mergeCell ref="A80:C82"/>
    <mergeCell ref="D80:F80"/>
    <mergeCell ref="G80:H80"/>
    <mergeCell ref="G81:I81"/>
    <mergeCell ref="D82:F82"/>
    <mergeCell ref="G82:H82"/>
    <mergeCell ref="A88:C90"/>
    <mergeCell ref="G88:H88"/>
    <mergeCell ref="G89:I89"/>
    <mergeCell ref="G90:H90"/>
    <mergeCell ref="A91:K91"/>
    <mergeCell ref="A92:C94"/>
    <mergeCell ref="G92:H92"/>
    <mergeCell ref="G93:I93"/>
    <mergeCell ref="G94:H94"/>
    <mergeCell ref="A95:J95"/>
    <mergeCell ref="A96:L96"/>
    <mergeCell ref="A97:L97"/>
    <mergeCell ref="M97:P99"/>
    <mergeCell ref="A98:C98"/>
    <mergeCell ref="G98:H98"/>
    <mergeCell ref="L98:L99"/>
    <mergeCell ref="A99:C99"/>
    <mergeCell ref="G99:H99"/>
    <mergeCell ref="A105:K105"/>
    <mergeCell ref="A106:K106"/>
    <mergeCell ref="A107:K107"/>
    <mergeCell ref="A108:K108"/>
    <mergeCell ref="A109:K109"/>
    <mergeCell ref="A110:K110"/>
    <mergeCell ref="A100:J100"/>
    <mergeCell ref="A101:L101"/>
    <mergeCell ref="A102:L102"/>
    <mergeCell ref="A103:F103"/>
    <mergeCell ref="G103:J103"/>
    <mergeCell ref="A104:J104"/>
    <mergeCell ref="A116:L116"/>
    <mergeCell ref="A117:L117"/>
    <mergeCell ref="A118:D118"/>
    <mergeCell ref="E118:F118"/>
    <mergeCell ref="G118:I118"/>
    <mergeCell ref="A119:L119"/>
    <mergeCell ref="A111:K111"/>
    <mergeCell ref="A112:L112"/>
    <mergeCell ref="A113:L113"/>
    <mergeCell ref="A114:E114"/>
    <mergeCell ref="G114:H114"/>
    <mergeCell ref="A115:E115"/>
    <mergeCell ref="G115:H115"/>
    <mergeCell ref="A125:E125"/>
    <mergeCell ref="H125:I125"/>
    <mergeCell ref="M125:N126"/>
    <mergeCell ref="A126:E126"/>
    <mergeCell ref="H126:I126"/>
    <mergeCell ref="A127:L127"/>
    <mergeCell ref="A120:L120"/>
    <mergeCell ref="M120:O121"/>
    <mergeCell ref="A121:F121"/>
    <mergeCell ref="G121:I121"/>
    <mergeCell ref="A123:L123"/>
    <mergeCell ref="A124:E124"/>
    <mergeCell ref="F124:I124"/>
    <mergeCell ref="A132:J132"/>
    <mergeCell ref="K132:L132"/>
    <mergeCell ref="A128:J128"/>
    <mergeCell ref="K128:L128"/>
    <mergeCell ref="A129:L129"/>
    <mergeCell ref="A130:J130"/>
    <mergeCell ref="K130:L130"/>
    <mergeCell ref="A131:J131"/>
    <mergeCell ref="K131:L131"/>
  </mergeCells>
  <conditionalFormatting sqref="I34">
    <cfRule type="cellIs" dxfId="79" priority="10" operator="greaterThan">
      <formula>0.15</formula>
    </cfRule>
    <cfRule type="cellIs" dxfId="78" priority="11" operator="greaterThan">
      <formula>0.15</formula>
    </cfRule>
  </conditionalFormatting>
  <conditionalFormatting sqref="L103">
    <cfRule type="cellIs" dxfId="77" priority="2" operator="greaterThan">
      <formula>0.16</formula>
    </cfRule>
    <cfRule type="cellIs" dxfId="76" priority="3" operator="greaterThan">
      <formula>0.16</formula>
    </cfRule>
    <cfRule type="cellIs" dxfId="75" priority="4" operator="greaterThan">
      <formula>0.16</formula>
    </cfRule>
    <cfRule type="cellIs" dxfId="74" priority="5" operator="greaterThan">
      <formula>0.16</formula>
    </cfRule>
    <cfRule type="cellIs" dxfId="73" priority="6" operator="greaterThanOrEqual">
      <formula>0.16</formula>
    </cfRule>
    <cfRule type="cellIs" priority="7" operator="greaterThanOrEqual">
      <formula>0.16</formula>
    </cfRule>
    <cfRule type="cellIs" dxfId="72" priority="8" operator="greaterThan">
      <formula>0.15</formula>
    </cfRule>
    <cfRule type="cellIs" dxfId="71" priority="9" operator="greaterThan">
      <formula>15</formula>
    </cfRule>
  </conditionalFormatting>
  <conditionalFormatting sqref="J118">
    <cfRule type="cellIs" dxfId="70" priority="1" operator="greaterThan">
      <formula>0.1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rgb="FF00B0F0"/>
  </sheetPr>
  <dimension ref="A1:R132"/>
  <sheetViews>
    <sheetView showGridLines="0" topLeftCell="A53" workbookViewId="0">
      <selection activeCell="O78" sqref="O78:O91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204"/>
      <c r="I4" s="205"/>
      <c r="J4" s="205"/>
      <c r="K4" s="71"/>
      <c r="L4" s="20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206"/>
      <c r="B6" s="206"/>
      <c r="C6" s="206"/>
      <c r="D6" s="206"/>
      <c r="E6" s="206"/>
      <c r="F6" s="206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205"/>
      <c r="F7" s="13"/>
      <c r="G7" s="205"/>
      <c r="H7" s="205"/>
      <c r="I7" s="205"/>
      <c r="J7" s="20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211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1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67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216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220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216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216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216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209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208"/>
      <c r="J40" s="219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207" t="s">
        <v>47</v>
      </c>
      <c r="G49" s="325" t="s">
        <v>48</v>
      </c>
      <c r="H49" s="325"/>
      <c r="I49" s="212" t="s">
        <v>49</v>
      </c>
      <c r="J49" s="122" t="s">
        <v>50</v>
      </c>
      <c r="K49" s="207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213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215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210" t="s">
        <v>69</v>
      </c>
      <c r="E77" s="140"/>
      <c r="F77" s="214"/>
      <c r="G77" s="299"/>
      <c r="H77" s="299"/>
      <c r="I77" s="299"/>
      <c r="J77" s="217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>
        <v>0</v>
      </c>
      <c r="H80" s="349"/>
      <c r="I80" s="215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210" t="s">
        <v>69</v>
      </c>
      <c r="E81" s="172"/>
      <c r="F81" s="214"/>
      <c r="G81" s="299"/>
      <c r="H81" s="299"/>
      <c r="I81" s="299"/>
      <c r="J81" s="217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217" t="s">
        <v>32</v>
      </c>
      <c r="G84" s="348"/>
      <c r="H84" s="349"/>
      <c r="I84" s="208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214"/>
      <c r="G85" s="299"/>
      <c r="H85" s="299"/>
      <c r="I85" s="299"/>
      <c r="J85" s="217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217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133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217" t="s">
        <v>32</v>
      </c>
      <c r="G88" s="348"/>
      <c r="H88" s="349"/>
      <c r="I88" s="208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214"/>
      <c r="G89" s="299"/>
      <c r="H89" s="299"/>
      <c r="I89" s="299"/>
      <c r="J89" s="217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217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210"/>
      <c r="E92" s="143"/>
      <c r="F92" s="217" t="s">
        <v>32</v>
      </c>
      <c r="G92" s="385"/>
      <c r="H92" s="386"/>
      <c r="I92" s="208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210" t="s">
        <v>69</v>
      </c>
      <c r="E93" s="144"/>
      <c r="F93" s="214"/>
      <c r="G93" s="299"/>
      <c r="H93" s="299"/>
      <c r="I93" s="299"/>
      <c r="J93" s="217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217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216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216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216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207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210" t="s">
        <v>88</v>
      </c>
      <c r="G125" s="218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210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aAfAmsaTVxjegf5PpTq0EG7BgcRXkZ5hRrSM/QdW76S69tqD676i2hAsfXfiNo4O34rdzq/p67xNd7oVjr3XTw==" saltValue="3C1xmdnvrN5yqf1bz1Yfrw==" spinCount="100000" sheet="1" objects="1" scenarios="1"/>
  <mergeCells count="209">
    <mergeCell ref="A1:L1"/>
    <mergeCell ref="A2:L2"/>
    <mergeCell ref="A3:L3"/>
    <mergeCell ref="A4:G4"/>
    <mergeCell ref="A5:C5"/>
    <mergeCell ref="D5:F5"/>
    <mergeCell ref="H5:J5"/>
    <mergeCell ref="K5:L5"/>
    <mergeCell ref="H6:J6"/>
    <mergeCell ref="K6:L6"/>
    <mergeCell ref="M7:N7"/>
    <mergeCell ref="A8:L8"/>
    <mergeCell ref="A9:F10"/>
    <mergeCell ref="G9:G10"/>
    <mergeCell ref="H9:I9"/>
    <mergeCell ref="J9:J10"/>
    <mergeCell ref="K9:K10"/>
    <mergeCell ref="M10:M11"/>
    <mergeCell ref="A17:E17"/>
    <mergeCell ref="G17:I17"/>
    <mergeCell ref="A18:L18"/>
    <mergeCell ref="A19:L19"/>
    <mergeCell ref="A21:L21"/>
    <mergeCell ref="A22:C22"/>
    <mergeCell ref="G22:H22"/>
    <mergeCell ref="A11:E11"/>
    <mergeCell ref="A12:E12"/>
    <mergeCell ref="A13:E13"/>
    <mergeCell ref="A14:E14"/>
    <mergeCell ref="A15:E15"/>
    <mergeCell ref="A16:K16"/>
    <mergeCell ref="A23:C23"/>
    <mergeCell ref="D23:E23"/>
    <mergeCell ref="G23:H23"/>
    <mergeCell ref="A25:L25"/>
    <mergeCell ref="A26:H26"/>
    <mergeCell ref="A27:E27"/>
    <mergeCell ref="G27:H27"/>
    <mergeCell ref="L27:L32"/>
    <mergeCell ref="A28:E28"/>
    <mergeCell ref="A32:E32"/>
    <mergeCell ref="G32:H32"/>
    <mergeCell ref="A33:F33"/>
    <mergeCell ref="G33:H33"/>
    <mergeCell ref="I33:K33"/>
    <mergeCell ref="A34:E34"/>
    <mergeCell ref="G34:H34"/>
    <mergeCell ref="G28:H28"/>
    <mergeCell ref="A29:E29"/>
    <mergeCell ref="G29:H29"/>
    <mergeCell ref="A30:E30"/>
    <mergeCell ref="G30:H30"/>
    <mergeCell ref="A31:E31"/>
    <mergeCell ref="G31:H31"/>
    <mergeCell ref="A40:F40"/>
    <mergeCell ref="G40:H40"/>
    <mergeCell ref="A41:K41"/>
    <mergeCell ref="A42:D42"/>
    <mergeCell ref="E42:I42"/>
    <mergeCell ref="J42:K42"/>
    <mergeCell ref="M34:R34"/>
    <mergeCell ref="A35:F35"/>
    <mergeCell ref="G35:J35"/>
    <mergeCell ref="A36:F36"/>
    <mergeCell ref="A38:L38"/>
    <mergeCell ref="A39:F39"/>
    <mergeCell ref="G39:H39"/>
    <mergeCell ref="I39:K39"/>
    <mergeCell ref="B46:D46"/>
    <mergeCell ref="F46:I46"/>
    <mergeCell ref="A48:L48"/>
    <mergeCell ref="A49:E49"/>
    <mergeCell ref="G49:H49"/>
    <mergeCell ref="M49:N50"/>
    <mergeCell ref="A50:E50"/>
    <mergeCell ref="G50:H50"/>
    <mergeCell ref="B43:D43"/>
    <mergeCell ref="E43:F43"/>
    <mergeCell ref="G43:H43"/>
    <mergeCell ref="A44:K44"/>
    <mergeCell ref="A45:D45"/>
    <mergeCell ref="E45:I45"/>
    <mergeCell ref="J45:K45"/>
    <mergeCell ref="G56:I56"/>
    <mergeCell ref="F57:I57"/>
    <mergeCell ref="M57:M58"/>
    <mergeCell ref="A58:E58"/>
    <mergeCell ref="G58:I58"/>
    <mergeCell ref="A59:E59"/>
    <mergeCell ref="G59:I59"/>
    <mergeCell ref="A51:K51"/>
    <mergeCell ref="A52:F52"/>
    <mergeCell ref="G52:J52"/>
    <mergeCell ref="A53:J53"/>
    <mergeCell ref="A54:L54"/>
    <mergeCell ref="A55:L55"/>
    <mergeCell ref="A63:E63"/>
    <mergeCell ref="G63:I63"/>
    <mergeCell ref="A64:E64"/>
    <mergeCell ref="G64:I64"/>
    <mergeCell ref="A65:E65"/>
    <mergeCell ref="G65:I65"/>
    <mergeCell ref="A60:E60"/>
    <mergeCell ref="G60:I60"/>
    <mergeCell ref="A61:E61"/>
    <mergeCell ref="G61:I61"/>
    <mergeCell ref="A62:E62"/>
    <mergeCell ref="G62:I62"/>
    <mergeCell ref="A69:D69"/>
    <mergeCell ref="G69:I69"/>
    <mergeCell ref="A70:D70"/>
    <mergeCell ref="G70:I70"/>
    <mergeCell ref="A71:D71"/>
    <mergeCell ref="G71:I71"/>
    <mergeCell ref="A66:E66"/>
    <mergeCell ref="G66:I66"/>
    <mergeCell ref="A67:E67"/>
    <mergeCell ref="G67:I67"/>
    <mergeCell ref="A68:E68"/>
    <mergeCell ref="G68:I68"/>
    <mergeCell ref="A72:J72"/>
    <mergeCell ref="A73:J73"/>
    <mergeCell ref="A74:L74"/>
    <mergeCell ref="A75:L75"/>
    <mergeCell ref="A76:C78"/>
    <mergeCell ref="D76:F76"/>
    <mergeCell ref="G76:H76"/>
    <mergeCell ref="L76:L93"/>
    <mergeCell ref="G77:I77"/>
    <mergeCell ref="D78:F78"/>
    <mergeCell ref="A83:K83"/>
    <mergeCell ref="A84:C86"/>
    <mergeCell ref="G84:H84"/>
    <mergeCell ref="G85:I85"/>
    <mergeCell ref="G86:H86"/>
    <mergeCell ref="A87:K87"/>
    <mergeCell ref="G78:H78"/>
    <mergeCell ref="A79:K79"/>
    <mergeCell ref="A80:C82"/>
    <mergeCell ref="D80:F80"/>
    <mergeCell ref="G80:H80"/>
    <mergeCell ref="G81:I81"/>
    <mergeCell ref="D82:F82"/>
    <mergeCell ref="G82:H82"/>
    <mergeCell ref="A88:C90"/>
    <mergeCell ref="G88:H88"/>
    <mergeCell ref="G89:I89"/>
    <mergeCell ref="G90:H90"/>
    <mergeCell ref="A91:K91"/>
    <mergeCell ref="A92:C94"/>
    <mergeCell ref="G92:H92"/>
    <mergeCell ref="G93:I93"/>
    <mergeCell ref="G94:H94"/>
    <mergeCell ref="A95:J95"/>
    <mergeCell ref="A96:L96"/>
    <mergeCell ref="A97:L97"/>
    <mergeCell ref="M97:P99"/>
    <mergeCell ref="A98:C98"/>
    <mergeCell ref="G98:H98"/>
    <mergeCell ref="L98:L99"/>
    <mergeCell ref="A99:C99"/>
    <mergeCell ref="G99:H99"/>
    <mergeCell ref="A105:K105"/>
    <mergeCell ref="A106:K106"/>
    <mergeCell ref="A107:K107"/>
    <mergeCell ref="A108:K108"/>
    <mergeCell ref="A109:K109"/>
    <mergeCell ref="A110:K110"/>
    <mergeCell ref="A100:J100"/>
    <mergeCell ref="A101:L101"/>
    <mergeCell ref="A102:L102"/>
    <mergeCell ref="A103:F103"/>
    <mergeCell ref="G103:J103"/>
    <mergeCell ref="A104:J104"/>
    <mergeCell ref="A116:L116"/>
    <mergeCell ref="A117:L117"/>
    <mergeCell ref="A118:D118"/>
    <mergeCell ref="E118:F118"/>
    <mergeCell ref="G118:I118"/>
    <mergeCell ref="A119:L119"/>
    <mergeCell ref="A111:K111"/>
    <mergeCell ref="A112:L112"/>
    <mergeCell ref="A113:L113"/>
    <mergeCell ref="A114:E114"/>
    <mergeCell ref="G114:H114"/>
    <mergeCell ref="A115:E115"/>
    <mergeCell ref="G115:H115"/>
    <mergeCell ref="A125:E125"/>
    <mergeCell ref="H125:I125"/>
    <mergeCell ref="M125:N126"/>
    <mergeCell ref="A126:E126"/>
    <mergeCell ref="H126:I126"/>
    <mergeCell ref="A127:L127"/>
    <mergeCell ref="A120:L120"/>
    <mergeCell ref="M120:O121"/>
    <mergeCell ref="A121:F121"/>
    <mergeCell ref="G121:I121"/>
    <mergeCell ref="A123:L123"/>
    <mergeCell ref="A124:E124"/>
    <mergeCell ref="F124:I124"/>
    <mergeCell ref="A132:J132"/>
    <mergeCell ref="K132:L132"/>
    <mergeCell ref="A128:J128"/>
    <mergeCell ref="K128:L128"/>
    <mergeCell ref="A129:L129"/>
    <mergeCell ref="A130:J130"/>
    <mergeCell ref="K130:L130"/>
    <mergeCell ref="A131:J131"/>
    <mergeCell ref="K131:L131"/>
  </mergeCells>
  <conditionalFormatting sqref="I34">
    <cfRule type="cellIs" dxfId="69" priority="10" operator="greaterThan">
      <formula>0.15</formula>
    </cfRule>
    <cfRule type="cellIs" dxfId="68" priority="11" operator="greaterThan">
      <formula>0.15</formula>
    </cfRule>
  </conditionalFormatting>
  <conditionalFormatting sqref="L103">
    <cfRule type="cellIs" dxfId="67" priority="2" operator="greaterThan">
      <formula>0.16</formula>
    </cfRule>
    <cfRule type="cellIs" dxfId="66" priority="3" operator="greaterThan">
      <formula>0.16</formula>
    </cfRule>
    <cfRule type="cellIs" dxfId="65" priority="4" operator="greaterThan">
      <formula>0.16</formula>
    </cfRule>
    <cfRule type="cellIs" dxfId="64" priority="5" operator="greaterThan">
      <formula>0.16</formula>
    </cfRule>
    <cfRule type="cellIs" dxfId="63" priority="6" operator="greaterThanOrEqual">
      <formula>0.16</formula>
    </cfRule>
    <cfRule type="cellIs" priority="7" operator="greaterThanOrEqual">
      <formula>0.16</formula>
    </cfRule>
    <cfRule type="cellIs" dxfId="62" priority="8" operator="greaterThan">
      <formula>0.15</formula>
    </cfRule>
    <cfRule type="cellIs" dxfId="61" priority="9" operator="greaterThan">
      <formula>15</formula>
    </cfRule>
  </conditionalFormatting>
  <conditionalFormatting sqref="J118">
    <cfRule type="cellIs" dxfId="60" priority="1" operator="greaterThan">
      <formula>0.1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rgb="FF00B0F0"/>
  </sheetPr>
  <dimension ref="A1:R132"/>
  <sheetViews>
    <sheetView showGridLines="0" topLeftCell="A50" workbookViewId="0">
      <selection activeCell="O78" sqref="O78:O91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204"/>
      <c r="I4" s="205"/>
      <c r="J4" s="205"/>
      <c r="K4" s="71"/>
      <c r="L4" s="20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206"/>
      <c r="B6" s="206"/>
      <c r="C6" s="206"/>
      <c r="D6" s="206"/>
      <c r="E6" s="206"/>
      <c r="F6" s="206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205"/>
      <c r="F7" s="13"/>
      <c r="G7" s="205"/>
      <c r="H7" s="205"/>
      <c r="I7" s="205"/>
      <c r="J7" s="20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211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1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67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216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220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216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216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216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209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208"/>
      <c r="J40" s="219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207" t="s">
        <v>47</v>
      </c>
      <c r="G49" s="325" t="s">
        <v>48</v>
      </c>
      <c r="H49" s="325"/>
      <c r="I49" s="212" t="s">
        <v>49</v>
      </c>
      <c r="J49" s="122" t="s">
        <v>50</v>
      </c>
      <c r="K49" s="207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213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215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210" t="s">
        <v>69</v>
      </c>
      <c r="E77" s="140"/>
      <c r="F77" s="214"/>
      <c r="G77" s="299"/>
      <c r="H77" s="299"/>
      <c r="I77" s="299"/>
      <c r="J77" s="217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>
        <v>0</v>
      </c>
      <c r="H80" s="349"/>
      <c r="I80" s="215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210" t="s">
        <v>69</v>
      </c>
      <c r="E81" s="172"/>
      <c r="F81" s="214"/>
      <c r="G81" s="299"/>
      <c r="H81" s="299"/>
      <c r="I81" s="299"/>
      <c r="J81" s="217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217" t="s">
        <v>32</v>
      </c>
      <c r="G84" s="348"/>
      <c r="H84" s="349"/>
      <c r="I84" s="208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214"/>
      <c r="G85" s="299"/>
      <c r="H85" s="299"/>
      <c r="I85" s="299"/>
      <c r="J85" s="217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217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133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217" t="s">
        <v>32</v>
      </c>
      <c r="G88" s="348"/>
      <c r="H88" s="349"/>
      <c r="I88" s="208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214"/>
      <c r="G89" s="299"/>
      <c r="H89" s="299"/>
      <c r="I89" s="299"/>
      <c r="J89" s="217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217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210"/>
      <c r="E92" s="143"/>
      <c r="F92" s="217" t="s">
        <v>32</v>
      </c>
      <c r="G92" s="385"/>
      <c r="H92" s="386"/>
      <c r="I92" s="208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210" t="s">
        <v>69</v>
      </c>
      <c r="E93" s="144"/>
      <c r="F93" s="214"/>
      <c r="G93" s="299"/>
      <c r="H93" s="299"/>
      <c r="I93" s="299"/>
      <c r="J93" s="217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217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216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216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216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207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210" t="s">
        <v>88</v>
      </c>
      <c r="G125" s="218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210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C82vDPKSbpZQTIucY2GIl9UmDAE1yiGYftHWWkeyGuByB0aXOTBEchWsoYHP/quG73KKCa+iOydW7hs4lrZWDA==" saltValue="LMKEzyZoNa87f3DFI4YbFA==" spinCount="100000" sheet="1" objects="1" scenarios="1"/>
  <mergeCells count="209">
    <mergeCell ref="A1:L1"/>
    <mergeCell ref="A2:L2"/>
    <mergeCell ref="A3:L3"/>
    <mergeCell ref="A4:G4"/>
    <mergeCell ref="A5:C5"/>
    <mergeCell ref="D5:F5"/>
    <mergeCell ref="H5:J5"/>
    <mergeCell ref="K5:L5"/>
    <mergeCell ref="H6:J6"/>
    <mergeCell ref="K6:L6"/>
    <mergeCell ref="M7:N7"/>
    <mergeCell ref="A8:L8"/>
    <mergeCell ref="A9:F10"/>
    <mergeCell ref="G9:G10"/>
    <mergeCell ref="H9:I9"/>
    <mergeCell ref="J9:J10"/>
    <mergeCell ref="K9:K10"/>
    <mergeCell ref="M10:M11"/>
    <mergeCell ref="A17:E17"/>
    <mergeCell ref="G17:I17"/>
    <mergeCell ref="A18:L18"/>
    <mergeCell ref="A19:L19"/>
    <mergeCell ref="A21:L21"/>
    <mergeCell ref="A22:C22"/>
    <mergeCell ref="G22:H22"/>
    <mergeCell ref="A11:E11"/>
    <mergeCell ref="A12:E12"/>
    <mergeCell ref="A13:E13"/>
    <mergeCell ref="A14:E14"/>
    <mergeCell ref="A15:E15"/>
    <mergeCell ref="A16:K16"/>
    <mergeCell ref="A23:C23"/>
    <mergeCell ref="D23:E23"/>
    <mergeCell ref="G23:H23"/>
    <mergeCell ref="A25:L25"/>
    <mergeCell ref="A26:H26"/>
    <mergeCell ref="A27:E27"/>
    <mergeCell ref="G27:H27"/>
    <mergeCell ref="L27:L32"/>
    <mergeCell ref="A28:E28"/>
    <mergeCell ref="A32:E32"/>
    <mergeCell ref="G32:H32"/>
    <mergeCell ref="A33:F33"/>
    <mergeCell ref="G33:H33"/>
    <mergeCell ref="I33:K33"/>
    <mergeCell ref="A34:E34"/>
    <mergeCell ref="G34:H34"/>
    <mergeCell ref="G28:H28"/>
    <mergeCell ref="A29:E29"/>
    <mergeCell ref="G29:H29"/>
    <mergeCell ref="A30:E30"/>
    <mergeCell ref="G30:H30"/>
    <mergeCell ref="A31:E31"/>
    <mergeCell ref="G31:H31"/>
    <mergeCell ref="A40:F40"/>
    <mergeCell ref="G40:H40"/>
    <mergeCell ref="A41:K41"/>
    <mergeCell ref="A42:D42"/>
    <mergeCell ref="E42:I42"/>
    <mergeCell ref="J42:K42"/>
    <mergeCell ref="M34:R34"/>
    <mergeCell ref="A35:F35"/>
    <mergeCell ref="G35:J35"/>
    <mergeCell ref="A36:F36"/>
    <mergeCell ref="A38:L38"/>
    <mergeCell ref="A39:F39"/>
    <mergeCell ref="G39:H39"/>
    <mergeCell ref="I39:K39"/>
    <mergeCell ref="B46:D46"/>
    <mergeCell ref="F46:I46"/>
    <mergeCell ref="A48:L48"/>
    <mergeCell ref="A49:E49"/>
    <mergeCell ref="G49:H49"/>
    <mergeCell ref="M49:N50"/>
    <mergeCell ref="A50:E50"/>
    <mergeCell ref="G50:H50"/>
    <mergeCell ref="B43:D43"/>
    <mergeCell ref="E43:F43"/>
    <mergeCell ref="G43:H43"/>
    <mergeCell ref="A44:K44"/>
    <mergeCell ref="A45:D45"/>
    <mergeCell ref="E45:I45"/>
    <mergeCell ref="J45:K45"/>
    <mergeCell ref="G56:I56"/>
    <mergeCell ref="F57:I57"/>
    <mergeCell ref="M57:M58"/>
    <mergeCell ref="A58:E58"/>
    <mergeCell ref="G58:I58"/>
    <mergeCell ref="A59:E59"/>
    <mergeCell ref="G59:I59"/>
    <mergeCell ref="A51:K51"/>
    <mergeCell ref="A52:F52"/>
    <mergeCell ref="G52:J52"/>
    <mergeCell ref="A53:J53"/>
    <mergeCell ref="A54:L54"/>
    <mergeCell ref="A55:L55"/>
    <mergeCell ref="A63:E63"/>
    <mergeCell ref="G63:I63"/>
    <mergeCell ref="A64:E64"/>
    <mergeCell ref="G64:I64"/>
    <mergeCell ref="A65:E65"/>
    <mergeCell ref="G65:I65"/>
    <mergeCell ref="A60:E60"/>
    <mergeCell ref="G60:I60"/>
    <mergeCell ref="A61:E61"/>
    <mergeCell ref="G61:I61"/>
    <mergeCell ref="A62:E62"/>
    <mergeCell ref="G62:I62"/>
    <mergeCell ref="A69:D69"/>
    <mergeCell ref="G69:I69"/>
    <mergeCell ref="A70:D70"/>
    <mergeCell ref="G70:I70"/>
    <mergeCell ref="A71:D71"/>
    <mergeCell ref="G71:I71"/>
    <mergeCell ref="A66:E66"/>
    <mergeCell ref="G66:I66"/>
    <mergeCell ref="A67:E67"/>
    <mergeCell ref="G67:I67"/>
    <mergeCell ref="A68:E68"/>
    <mergeCell ref="G68:I68"/>
    <mergeCell ref="A72:J72"/>
    <mergeCell ref="A73:J73"/>
    <mergeCell ref="A74:L74"/>
    <mergeCell ref="A75:L75"/>
    <mergeCell ref="A76:C78"/>
    <mergeCell ref="D76:F76"/>
    <mergeCell ref="G76:H76"/>
    <mergeCell ref="L76:L93"/>
    <mergeCell ref="G77:I77"/>
    <mergeCell ref="D78:F78"/>
    <mergeCell ref="A83:K83"/>
    <mergeCell ref="A84:C86"/>
    <mergeCell ref="G84:H84"/>
    <mergeCell ref="G85:I85"/>
    <mergeCell ref="G86:H86"/>
    <mergeCell ref="A87:K87"/>
    <mergeCell ref="G78:H78"/>
    <mergeCell ref="A79:K79"/>
    <mergeCell ref="A80:C82"/>
    <mergeCell ref="D80:F80"/>
    <mergeCell ref="G80:H80"/>
    <mergeCell ref="G81:I81"/>
    <mergeCell ref="D82:F82"/>
    <mergeCell ref="G82:H82"/>
    <mergeCell ref="A88:C90"/>
    <mergeCell ref="G88:H88"/>
    <mergeCell ref="G89:I89"/>
    <mergeCell ref="G90:H90"/>
    <mergeCell ref="A91:K91"/>
    <mergeCell ref="A92:C94"/>
    <mergeCell ref="G92:H92"/>
    <mergeCell ref="G93:I93"/>
    <mergeCell ref="G94:H94"/>
    <mergeCell ref="A95:J95"/>
    <mergeCell ref="A96:L96"/>
    <mergeCell ref="A97:L97"/>
    <mergeCell ref="M97:P99"/>
    <mergeCell ref="A98:C98"/>
    <mergeCell ref="G98:H98"/>
    <mergeCell ref="L98:L99"/>
    <mergeCell ref="A99:C99"/>
    <mergeCell ref="G99:H99"/>
    <mergeCell ref="A105:K105"/>
    <mergeCell ref="A106:K106"/>
    <mergeCell ref="A107:K107"/>
    <mergeCell ref="A108:K108"/>
    <mergeCell ref="A109:K109"/>
    <mergeCell ref="A110:K110"/>
    <mergeCell ref="A100:J100"/>
    <mergeCell ref="A101:L101"/>
    <mergeCell ref="A102:L102"/>
    <mergeCell ref="A103:F103"/>
    <mergeCell ref="G103:J103"/>
    <mergeCell ref="A104:J104"/>
    <mergeCell ref="A116:L116"/>
    <mergeCell ref="A117:L117"/>
    <mergeCell ref="A118:D118"/>
    <mergeCell ref="E118:F118"/>
    <mergeCell ref="G118:I118"/>
    <mergeCell ref="A119:L119"/>
    <mergeCell ref="A111:K111"/>
    <mergeCell ref="A112:L112"/>
    <mergeCell ref="A113:L113"/>
    <mergeCell ref="A114:E114"/>
    <mergeCell ref="G114:H114"/>
    <mergeCell ref="A115:E115"/>
    <mergeCell ref="G115:H115"/>
    <mergeCell ref="A125:E125"/>
    <mergeCell ref="H125:I125"/>
    <mergeCell ref="M125:N126"/>
    <mergeCell ref="A126:E126"/>
    <mergeCell ref="H126:I126"/>
    <mergeCell ref="A127:L127"/>
    <mergeCell ref="A120:L120"/>
    <mergeCell ref="M120:O121"/>
    <mergeCell ref="A121:F121"/>
    <mergeCell ref="G121:I121"/>
    <mergeCell ref="A123:L123"/>
    <mergeCell ref="A124:E124"/>
    <mergeCell ref="F124:I124"/>
    <mergeCell ref="A132:J132"/>
    <mergeCell ref="K132:L132"/>
    <mergeCell ref="A128:J128"/>
    <mergeCell ref="K128:L128"/>
    <mergeCell ref="A129:L129"/>
    <mergeCell ref="A130:J130"/>
    <mergeCell ref="K130:L130"/>
    <mergeCell ref="A131:J131"/>
    <mergeCell ref="K131:L131"/>
  </mergeCells>
  <conditionalFormatting sqref="I34">
    <cfRule type="cellIs" dxfId="59" priority="10" operator="greaterThan">
      <formula>0.15</formula>
    </cfRule>
    <cfRule type="cellIs" dxfId="58" priority="11" operator="greaterThan">
      <formula>0.15</formula>
    </cfRule>
  </conditionalFormatting>
  <conditionalFormatting sqref="L103">
    <cfRule type="cellIs" dxfId="57" priority="2" operator="greaterThan">
      <formula>0.16</formula>
    </cfRule>
    <cfRule type="cellIs" dxfId="56" priority="3" operator="greaterThan">
      <formula>0.16</formula>
    </cfRule>
    <cfRule type="cellIs" dxfId="55" priority="4" operator="greaterThan">
      <formula>0.16</formula>
    </cfRule>
    <cfRule type="cellIs" dxfId="54" priority="5" operator="greaterThan">
      <formula>0.16</formula>
    </cfRule>
    <cfRule type="cellIs" dxfId="53" priority="6" operator="greaterThanOrEqual">
      <formula>0.16</formula>
    </cfRule>
    <cfRule type="cellIs" priority="7" operator="greaterThanOrEqual">
      <formula>0.16</formula>
    </cfRule>
    <cfRule type="cellIs" dxfId="52" priority="8" operator="greaterThan">
      <formula>0.15</formula>
    </cfRule>
    <cfRule type="cellIs" dxfId="51" priority="9" operator="greaterThan">
      <formula>15</formula>
    </cfRule>
  </conditionalFormatting>
  <conditionalFormatting sqref="J118">
    <cfRule type="cellIs" dxfId="50" priority="1" operator="greaterThan">
      <formula>0.1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rgb="FF00B0F0"/>
  </sheetPr>
  <dimension ref="A1:R132"/>
  <sheetViews>
    <sheetView showGridLines="0" topLeftCell="A42" workbookViewId="0">
      <selection activeCell="O78" sqref="O78:O91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204"/>
      <c r="I4" s="205"/>
      <c r="J4" s="205"/>
      <c r="K4" s="71"/>
      <c r="L4" s="20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206"/>
      <c r="B6" s="206"/>
      <c r="C6" s="206"/>
      <c r="D6" s="206"/>
      <c r="E6" s="206"/>
      <c r="F6" s="206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205"/>
      <c r="F7" s="13"/>
      <c r="G7" s="205"/>
      <c r="H7" s="205"/>
      <c r="I7" s="205"/>
      <c r="J7" s="20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211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1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67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216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220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216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216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216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209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208"/>
      <c r="J40" s="219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207" t="s">
        <v>47</v>
      </c>
      <c r="G49" s="325" t="s">
        <v>48</v>
      </c>
      <c r="H49" s="325"/>
      <c r="I49" s="212" t="s">
        <v>49</v>
      </c>
      <c r="J49" s="122" t="s">
        <v>50</v>
      </c>
      <c r="K49" s="207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213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215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210" t="s">
        <v>69</v>
      </c>
      <c r="E77" s="140"/>
      <c r="F77" s="214"/>
      <c r="G77" s="299"/>
      <c r="H77" s="299"/>
      <c r="I77" s="299"/>
      <c r="J77" s="217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>
        <v>0</v>
      </c>
      <c r="H80" s="349"/>
      <c r="I80" s="215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210" t="s">
        <v>69</v>
      </c>
      <c r="E81" s="172"/>
      <c r="F81" s="214"/>
      <c r="G81" s="299"/>
      <c r="H81" s="299"/>
      <c r="I81" s="299"/>
      <c r="J81" s="217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217" t="s">
        <v>32</v>
      </c>
      <c r="G84" s="348"/>
      <c r="H84" s="349"/>
      <c r="I84" s="208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214"/>
      <c r="G85" s="299"/>
      <c r="H85" s="299"/>
      <c r="I85" s="299"/>
      <c r="J85" s="217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217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133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217" t="s">
        <v>32</v>
      </c>
      <c r="G88" s="348"/>
      <c r="H88" s="349"/>
      <c r="I88" s="208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214"/>
      <c r="G89" s="299"/>
      <c r="H89" s="299"/>
      <c r="I89" s="299"/>
      <c r="J89" s="217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217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210"/>
      <c r="E92" s="143"/>
      <c r="F92" s="217" t="s">
        <v>32</v>
      </c>
      <c r="G92" s="385"/>
      <c r="H92" s="386"/>
      <c r="I92" s="208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210" t="s">
        <v>69</v>
      </c>
      <c r="E93" s="144"/>
      <c r="F93" s="214"/>
      <c r="G93" s="299"/>
      <c r="H93" s="299"/>
      <c r="I93" s="299"/>
      <c r="J93" s="217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217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216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216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216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207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210" t="s">
        <v>88</v>
      </c>
      <c r="G125" s="218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210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r28bhdK3VP/sSPy+mkwZYE8/QRox2T17tDu8+mJVRaIB0tHI/CzOV9CHv7jEcyc8axshyjEHu57dVyShgyXoKg==" saltValue="sRK2OOjOEjIwtH6e1PW05w==" spinCount="100000" sheet="1" objects="1" scenarios="1"/>
  <mergeCells count="209">
    <mergeCell ref="A1:L1"/>
    <mergeCell ref="A2:L2"/>
    <mergeCell ref="A3:L3"/>
    <mergeCell ref="A4:G4"/>
    <mergeCell ref="A5:C5"/>
    <mergeCell ref="D5:F5"/>
    <mergeCell ref="H5:J5"/>
    <mergeCell ref="K5:L5"/>
    <mergeCell ref="H6:J6"/>
    <mergeCell ref="K6:L6"/>
    <mergeCell ref="M7:N7"/>
    <mergeCell ref="A8:L8"/>
    <mergeCell ref="A9:F10"/>
    <mergeCell ref="G9:G10"/>
    <mergeCell ref="H9:I9"/>
    <mergeCell ref="J9:J10"/>
    <mergeCell ref="K9:K10"/>
    <mergeCell ref="M10:M11"/>
    <mergeCell ref="A17:E17"/>
    <mergeCell ref="G17:I17"/>
    <mergeCell ref="A18:L18"/>
    <mergeCell ref="A19:L19"/>
    <mergeCell ref="A21:L21"/>
    <mergeCell ref="A22:C22"/>
    <mergeCell ref="G22:H22"/>
    <mergeCell ref="A11:E11"/>
    <mergeCell ref="A12:E12"/>
    <mergeCell ref="A13:E13"/>
    <mergeCell ref="A14:E14"/>
    <mergeCell ref="A15:E15"/>
    <mergeCell ref="A16:K16"/>
    <mergeCell ref="A23:C23"/>
    <mergeCell ref="D23:E23"/>
    <mergeCell ref="G23:H23"/>
    <mergeCell ref="A25:L25"/>
    <mergeCell ref="A26:H26"/>
    <mergeCell ref="A27:E27"/>
    <mergeCell ref="G27:H27"/>
    <mergeCell ref="L27:L32"/>
    <mergeCell ref="A28:E28"/>
    <mergeCell ref="A32:E32"/>
    <mergeCell ref="G32:H32"/>
    <mergeCell ref="A33:F33"/>
    <mergeCell ref="G33:H33"/>
    <mergeCell ref="I33:K33"/>
    <mergeCell ref="A34:E34"/>
    <mergeCell ref="G34:H34"/>
    <mergeCell ref="G28:H28"/>
    <mergeCell ref="A29:E29"/>
    <mergeCell ref="G29:H29"/>
    <mergeCell ref="A30:E30"/>
    <mergeCell ref="G30:H30"/>
    <mergeCell ref="A31:E31"/>
    <mergeCell ref="G31:H31"/>
    <mergeCell ref="A40:F40"/>
    <mergeCell ref="G40:H40"/>
    <mergeCell ref="A41:K41"/>
    <mergeCell ref="A42:D42"/>
    <mergeCell ref="E42:I42"/>
    <mergeCell ref="J42:K42"/>
    <mergeCell ref="M34:R34"/>
    <mergeCell ref="A35:F35"/>
    <mergeCell ref="G35:J35"/>
    <mergeCell ref="A36:F36"/>
    <mergeCell ref="A38:L38"/>
    <mergeCell ref="A39:F39"/>
    <mergeCell ref="G39:H39"/>
    <mergeCell ref="I39:K39"/>
    <mergeCell ref="B46:D46"/>
    <mergeCell ref="F46:I46"/>
    <mergeCell ref="A48:L48"/>
    <mergeCell ref="A49:E49"/>
    <mergeCell ref="G49:H49"/>
    <mergeCell ref="M49:N50"/>
    <mergeCell ref="A50:E50"/>
    <mergeCell ref="G50:H50"/>
    <mergeCell ref="B43:D43"/>
    <mergeCell ref="E43:F43"/>
    <mergeCell ref="G43:H43"/>
    <mergeCell ref="A44:K44"/>
    <mergeCell ref="A45:D45"/>
    <mergeCell ref="E45:I45"/>
    <mergeCell ref="J45:K45"/>
    <mergeCell ref="G56:I56"/>
    <mergeCell ref="F57:I57"/>
    <mergeCell ref="M57:M58"/>
    <mergeCell ref="A58:E58"/>
    <mergeCell ref="G58:I58"/>
    <mergeCell ref="A59:E59"/>
    <mergeCell ref="G59:I59"/>
    <mergeCell ref="A51:K51"/>
    <mergeCell ref="A52:F52"/>
    <mergeCell ref="G52:J52"/>
    <mergeCell ref="A53:J53"/>
    <mergeCell ref="A54:L54"/>
    <mergeCell ref="A55:L55"/>
    <mergeCell ref="A63:E63"/>
    <mergeCell ref="G63:I63"/>
    <mergeCell ref="A64:E64"/>
    <mergeCell ref="G64:I64"/>
    <mergeCell ref="A65:E65"/>
    <mergeCell ref="G65:I65"/>
    <mergeCell ref="A60:E60"/>
    <mergeCell ref="G60:I60"/>
    <mergeCell ref="A61:E61"/>
    <mergeCell ref="G61:I61"/>
    <mergeCell ref="A62:E62"/>
    <mergeCell ref="G62:I62"/>
    <mergeCell ref="A69:D69"/>
    <mergeCell ref="G69:I69"/>
    <mergeCell ref="A70:D70"/>
    <mergeCell ref="G70:I70"/>
    <mergeCell ref="A71:D71"/>
    <mergeCell ref="G71:I71"/>
    <mergeCell ref="A66:E66"/>
    <mergeCell ref="G66:I66"/>
    <mergeCell ref="A67:E67"/>
    <mergeCell ref="G67:I67"/>
    <mergeCell ref="A68:E68"/>
    <mergeCell ref="G68:I68"/>
    <mergeCell ref="A72:J72"/>
    <mergeCell ref="A73:J73"/>
    <mergeCell ref="A74:L74"/>
    <mergeCell ref="A75:L75"/>
    <mergeCell ref="A76:C78"/>
    <mergeCell ref="D76:F76"/>
    <mergeCell ref="G76:H76"/>
    <mergeCell ref="L76:L93"/>
    <mergeCell ref="G77:I77"/>
    <mergeCell ref="D78:F78"/>
    <mergeCell ref="A83:K83"/>
    <mergeCell ref="A84:C86"/>
    <mergeCell ref="G84:H84"/>
    <mergeCell ref="G85:I85"/>
    <mergeCell ref="G86:H86"/>
    <mergeCell ref="A87:K87"/>
    <mergeCell ref="G78:H78"/>
    <mergeCell ref="A79:K79"/>
    <mergeCell ref="A80:C82"/>
    <mergeCell ref="D80:F80"/>
    <mergeCell ref="G80:H80"/>
    <mergeCell ref="G81:I81"/>
    <mergeCell ref="D82:F82"/>
    <mergeCell ref="G82:H82"/>
    <mergeCell ref="A88:C90"/>
    <mergeCell ref="G88:H88"/>
    <mergeCell ref="G89:I89"/>
    <mergeCell ref="G90:H90"/>
    <mergeCell ref="A91:K91"/>
    <mergeCell ref="A92:C94"/>
    <mergeCell ref="G92:H92"/>
    <mergeCell ref="G93:I93"/>
    <mergeCell ref="G94:H94"/>
    <mergeCell ref="A95:J95"/>
    <mergeCell ref="A96:L96"/>
    <mergeCell ref="A97:L97"/>
    <mergeCell ref="M97:P99"/>
    <mergeCell ref="A98:C98"/>
    <mergeCell ref="G98:H98"/>
    <mergeCell ref="L98:L99"/>
    <mergeCell ref="A99:C99"/>
    <mergeCell ref="G99:H99"/>
    <mergeCell ref="A105:K105"/>
    <mergeCell ref="A106:K106"/>
    <mergeCell ref="A107:K107"/>
    <mergeCell ref="A108:K108"/>
    <mergeCell ref="A109:K109"/>
    <mergeCell ref="A110:K110"/>
    <mergeCell ref="A100:J100"/>
    <mergeCell ref="A101:L101"/>
    <mergeCell ref="A102:L102"/>
    <mergeCell ref="A103:F103"/>
    <mergeCell ref="G103:J103"/>
    <mergeCell ref="A104:J104"/>
    <mergeCell ref="A116:L116"/>
    <mergeCell ref="A117:L117"/>
    <mergeCell ref="A118:D118"/>
    <mergeCell ref="E118:F118"/>
    <mergeCell ref="G118:I118"/>
    <mergeCell ref="A119:L119"/>
    <mergeCell ref="A111:K111"/>
    <mergeCell ref="A112:L112"/>
    <mergeCell ref="A113:L113"/>
    <mergeCell ref="A114:E114"/>
    <mergeCell ref="G114:H114"/>
    <mergeCell ref="A115:E115"/>
    <mergeCell ref="G115:H115"/>
    <mergeCell ref="A125:E125"/>
    <mergeCell ref="H125:I125"/>
    <mergeCell ref="M125:N126"/>
    <mergeCell ref="A126:E126"/>
    <mergeCell ref="H126:I126"/>
    <mergeCell ref="A127:L127"/>
    <mergeCell ref="A120:L120"/>
    <mergeCell ref="M120:O121"/>
    <mergeCell ref="A121:F121"/>
    <mergeCell ref="G121:I121"/>
    <mergeCell ref="A123:L123"/>
    <mergeCell ref="A124:E124"/>
    <mergeCell ref="F124:I124"/>
    <mergeCell ref="A132:J132"/>
    <mergeCell ref="K132:L132"/>
    <mergeCell ref="A128:J128"/>
    <mergeCell ref="K128:L128"/>
    <mergeCell ref="A129:L129"/>
    <mergeCell ref="A130:J130"/>
    <mergeCell ref="K130:L130"/>
    <mergeCell ref="A131:J131"/>
    <mergeCell ref="K131:L131"/>
  </mergeCells>
  <conditionalFormatting sqref="I34">
    <cfRule type="cellIs" dxfId="49" priority="10" operator="greaterThan">
      <formula>0.15</formula>
    </cfRule>
    <cfRule type="cellIs" dxfId="48" priority="11" operator="greaterThan">
      <formula>0.15</formula>
    </cfRule>
  </conditionalFormatting>
  <conditionalFormatting sqref="L103">
    <cfRule type="cellIs" dxfId="47" priority="2" operator="greaterThan">
      <formula>0.16</formula>
    </cfRule>
    <cfRule type="cellIs" dxfId="46" priority="3" operator="greaterThan">
      <formula>0.16</formula>
    </cfRule>
    <cfRule type="cellIs" dxfId="45" priority="4" operator="greaterThan">
      <formula>0.16</formula>
    </cfRule>
    <cfRule type="cellIs" dxfId="44" priority="5" operator="greaterThan">
      <formula>0.16</formula>
    </cfRule>
    <cfRule type="cellIs" dxfId="43" priority="6" operator="greaterThanOrEqual">
      <formula>0.16</formula>
    </cfRule>
    <cfRule type="cellIs" priority="7" operator="greaterThanOrEqual">
      <formula>0.16</formula>
    </cfRule>
    <cfRule type="cellIs" dxfId="42" priority="8" operator="greaterThan">
      <formula>0.15</formula>
    </cfRule>
    <cfRule type="cellIs" dxfId="41" priority="9" operator="greaterThan">
      <formula>15</formula>
    </cfRule>
  </conditionalFormatting>
  <conditionalFormatting sqref="J118">
    <cfRule type="cellIs" dxfId="40" priority="1" operator="greaterThan">
      <formula>0.1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rgb="FF00B0F0"/>
  </sheetPr>
  <dimension ref="A1:R132"/>
  <sheetViews>
    <sheetView showGridLines="0" topLeftCell="A50" workbookViewId="0">
      <selection activeCell="O78" sqref="O78:O91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204"/>
      <c r="I4" s="205"/>
      <c r="J4" s="205"/>
      <c r="K4" s="71"/>
      <c r="L4" s="20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206"/>
      <c r="B6" s="206"/>
      <c r="C6" s="206"/>
      <c r="D6" s="206"/>
      <c r="E6" s="206"/>
      <c r="F6" s="206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205"/>
      <c r="F7" s="13"/>
      <c r="G7" s="205"/>
      <c r="H7" s="205"/>
      <c r="I7" s="205"/>
      <c r="J7" s="20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211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1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67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216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220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216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216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216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209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208"/>
      <c r="J40" s="219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207" t="s">
        <v>47</v>
      </c>
      <c r="G49" s="325" t="s">
        <v>48</v>
      </c>
      <c r="H49" s="325"/>
      <c r="I49" s="212" t="s">
        <v>49</v>
      </c>
      <c r="J49" s="122" t="s">
        <v>50</v>
      </c>
      <c r="K49" s="207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213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215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210" t="s">
        <v>69</v>
      </c>
      <c r="E77" s="140"/>
      <c r="F77" s="214"/>
      <c r="G77" s="299"/>
      <c r="H77" s="299"/>
      <c r="I77" s="299"/>
      <c r="J77" s="217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>
        <v>0</v>
      </c>
      <c r="H80" s="349"/>
      <c r="I80" s="215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210" t="s">
        <v>69</v>
      </c>
      <c r="E81" s="172"/>
      <c r="F81" s="214"/>
      <c r="G81" s="299"/>
      <c r="H81" s="299"/>
      <c r="I81" s="299"/>
      <c r="J81" s="217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217" t="s">
        <v>32</v>
      </c>
      <c r="G84" s="348"/>
      <c r="H84" s="349"/>
      <c r="I84" s="208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214"/>
      <c r="G85" s="299"/>
      <c r="H85" s="299"/>
      <c r="I85" s="299"/>
      <c r="J85" s="217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217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133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217" t="s">
        <v>32</v>
      </c>
      <c r="G88" s="348"/>
      <c r="H88" s="349"/>
      <c r="I88" s="208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214"/>
      <c r="G89" s="299"/>
      <c r="H89" s="299"/>
      <c r="I89" s="299"/>
      <c r="J89" s="217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217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210"/>
      <c r="E92" s="143"/>
      <c r="F92" s="217" t="s">
        <v>32</v>
      </c>
      <c r="G92" s="385"/>
      <c r="H92" s="386"/>
      <c r="I92" s="208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210" t="s">
        <v>69</v>
      </c>
      <c r="E93" s="144"/>
      <c r="F93" s="214"/>
      <c r="G93" s="299"/>
      <c r="H93" s="299"/>
      <c r="I93" s="299"/>
      <c r="J93" s="217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217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216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216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216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207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210" t="s">
        <v>88</v>
      </c>
      <c r="G125" s="218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210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X6qnZolxMZAhjsUHJ4KjY7qoDEgxWK7gUkAQYOH6L891/OfpmcM9N3Jh5V7WyJIwxdAhBBdQdsXSlSorD0sVNg==" saltValue="59FA03/cLxy/NGoKLapYCw==" spinCount="100000" sheet="1" objects="1" scenarios="1"/>
  <mergeCells count="209">
    <mergeCell ref="A1:L1"/>
    <mergeCell ref="A2:L2"/>
    <mergeCell ref="A3:L3"/>
    <mergeCell ref="A4:G4"/>
    <mergeCell ref="A5:C5"/>
    <mergeCell ref="D5:F5"/>
    <mergeCell ref="H5:J5"/>
    <mergeCell ref="K5:L5"/>
    <mergeCell ref="H6:J6"/>
    <mergeCell ref="K6:L6"/>
    <mergeCell ref="M7:N7"/>
    <mergeCell ref="A8:L8"/>
    <mergeCell ref="A9:F10"/>
    <mergeCell ref="G9:G10"/>
    <mergeCell ref="H9:I9"/>
    <mergeCell ref="J9:J10"/>
    <mergeCell ref="K9:K10"/>
    <mergeCell ref="M10:M11"/>
    <mergeCell ref="A17:E17"/>
    <mergeCell ref="G17:I17"/>
    <mergeCell ref="A18:L18"/>
    <mergeCell ref="A19:L19"/>
    <mergeCell ref="A21:L21"/>
    <mergeCell ref="A22:C22"/>
    <mergeCell ref="G22:H22"/>
    <mergeCell ref="A11:E11"/>
    <mergeCell ref="A12:E12"/>
    <mergeCell ref="A13:E13"/>
    <mergeCell ref="A14:E14"/>
    <mergeCell ref="A15:E15"/>
    <mergeCell ref="A16:K16"/>
    <mergeCell ref="A23:C23"/>
    <mergeCell ref="D23:E23"/>
    <mergeCell ref="G23:H23"/>
    <mergeCell ref="A25:L25"/>
    <mergeCell ref="A26:H26"/>
    <mergeCell ref="A27:E27"/>
    <mergeCell ref="G27:H27"/>
    <mergeCell ref="L27:L32"/>
    <mergeCell ref="A28:E28"/>
    <mergeCell ref="A32:E32"/>
    <mergeCell ref="G32:H32"/>
    <mergeCell ref="A33:F33"/>
    <mergeCell ref="G33:H33"/>
    <mergeCell ref="I33:K33"/>
    <mergeCell ref="A34:E34"/>
    <mergeCell ref="G34:H34"/>
    <mergeCell ref="G28:H28"/>
    <mergeCell ref="A29:E29"/>
    <mergeCell ref="G29:H29"/>
    <mergeCell ref="A30:E30"/>
    <mergeCell ref="G30:H30"/>
    <mergeCell ref="A31:E31"/>
    <mergeCell ref="G31:H31"/>
    <mergeCell ref="A40:F40"/>
    <mergeCell ref="G40:H40"/>
    <mergeCell ref="A41:K41"/>
    <mergeCell ref="A42:D42"/>
    <mergeCell ref="E42:I42"/>
    <mergeCell ref="J42:K42"/>
    <mergeCell ref="M34:R34"/>
    <mergeCell ref="A35:F35"/>
    <mergeCell ref="G35:J35"/>
    <mergeCell ref="A36:F36"/>
    <mergeCell ref="A38:L38"/>
    <mergeCell ref="A39:F39"/>
    <mergeCell ref="G39:H39"/>
    <mergeCell ref="I39:K39"/>
    <mergeCell ref="B46:D46"/>
    <mergeCell ref="F46:I46"/>
    <mergeCell ref="A48:L48"/>
    <mergeCell ref="A49:E49"/>
    <mergeCell ref="G49:H49"/>
    <mergeCell ref="M49:N50"/>
    <mergeCell ref="A50:E50"/>
    <mergeCell ref="G50:H50"/>
    <mergeCell ref="B43:D43"/>
    <mergeCell ref="E43:F43"/>
    <mergeCell ref="G43:H43"/>
    <mergeCell ref="A44:K44"/>
    <mergeCell ref="A45:D45"/>
    <mergeCell ref="E45:I45"/>
    <mergeCell ref="J45:K45"/>
    <mergeCell ref="G56:I56"/>
    <mergeCell ref="F57:I57"/>
    <mergeCell ref="M57:M58"/>
    <mergeCell ref="A58:E58"/>
    <mergeCell ref="G58:I58"/>
    <mergeCell ref="A59:E59"/>
    <mergeCell ref="G59:I59"/>
    <mergeCell ref="A51:K51"/>
    <mergeCell ref="A52:F52"/>
    <mergeCell ref="G52:J52"/>
    <mergeCell ref="A53:J53"/>
    <mergeCell ref="A54:L54"/>
    <mergeCell ref="A55:L55"/>
    <mergeCell ref="A63:E63"/>
    <mergeCell ref="G63:I63"/>
    <mergeCell ref="A64:E64"/>
    <mergeCell ref="G64:I64"/>
    <mergeCell ref="A65:E65"/>
    <mergeCell ref="G65:I65"/>
    <mergeCell ref="A60:E60"/>
    <mergeCell ref="G60:I60"/>
    <mergeCell ref="A61:E61"/>
    <mergeCell ref="G61:I61"/>
    <mergeCell ref="A62:E62"/>
    <mergeCell ref="G62:I62"/>
    <mergeCell ref="A69:D69"/>
    <mergeCell ref="G69:I69"/>
    <mergeCell ref="A70:D70"/>
    <mergeCell ref="G70:I70"/>
    <mergeCell ref="A71:D71"/>
    <mergeCell ref="G71:I71"/>
    <mergeCell ref="A66:E66"/>
    <mergeCell ref="G66:I66"/>
    <mergeCell ref="A67:E67"/>
    <mergeCell ref="G67:I67"/>
    <mergeCell ref="A68:E68"/>
    <mergeCell ref="G68:I68"/>
    <mergeCell ref="A72:J72"/>
    <mergeCell ref="A73:J73"/>
    <mergeCell ref="A74:L74"/>
    <mergeCell ref="A75:L75"/>
    <mergeCell ref="A76:C78"/>
    <mergeCell ref="D76:F76"/>
    <mergeCell ref="G76:H76"/>
    <mergeCell ref="L76:L93"/>
    <mergeCell ref="G77:I77"/>
    <mergeCell ref="D78:F78"/>
    <mergeCell ref="A83:K83"/>
    <mergeCell ref="A84:C86"/>
    <mergeCell ref="G84:H84"/>
    <mergeCell ref="G85:I85"/>
    <mergeCell ref="G86:H86"/>
    <mergeCell ref="A87:K87"/>
    <mergeCell ref="G78:H78"/>
    <mergeCell ref="A79:K79"/>
    <mergeCell ref="A80:C82"/>
    <mergeCell ref="D80:F80"/>
    <mergeCell ref="G80:H80"/>
    <mergeCell ref="G81:I81"/>
    <mergeCell ref="D82:F82"/>
    <mergeCell ref="G82:H82"/>
    <mergeCell ref="A88:C90"/>
    <mergeCell ref="G88:H88"/>
    <mergeCell ref="G89:I89"/>
    <mergeCell ref="G90:H90"/>
    <mergeCell ref="A91:K91"/>
    <mergeCell ref="A92:C94"/>
    <mergeCell ref="G92:H92"/>
    <mergeCell ref="G93:I93"/>
    <mergeCell ref="G94:H94"/>
    <mergeCell ref="A95:J95"/>
    <mergeCell ref="A96:L96"/>
    <mergeCell ref="A97:L97"/>
    <mergeCell ref="M97:P99"/>
    <mergeCell ref="A98:C98"/>
    <mergeCell ref="G98:H98"/>
    <mergeCell ref="L98:L99"/>
    <mergeCell ref="A99:C99"/>
    <mergeCell ref="G99:H99"/>
    <mergeCell ref="A105:K105"/>
    <mergeCell ref="A106:K106"/>
    <mergeCell ref="A107:K107"/>
    <mergeCell ref="A108:K108"/>
    <mergeCell ref="A109:K109"/>
    <mergeCell ref="A110:K110"/>
    <mergeCell ref="A100:J100"/>
    <mergeCell ref="A101:L101"/>
    <mergeCell ref="A102:L102"/>
    <mergeCell ref="A103:F103"/>
    <mergeCell ref="G103:J103"/>
    <mergeCell ref="A104:J104"/>
    <mergeCell ref="A116:L116"/>
    <mergeCell ref="A117:L117"/>
    <mergeCell ref="A118:D118"/>
    <mergeCell ref="E118:F118"/>
    <mergeCell ref="G118:I118"/>
    <mergeCell ref="A119:L119"/>
    <mergeCell ref="A111:K111"/>
    <mergeCell ref="A112:L112"/>
    <mergeCell ref="A113:L113"/>
    <mergeCell ref="A114:E114"/>
    <mergeCell ref="G114:H114"/>
    <mergeCell ref="A115:E115"/>
    <mergeCell ref="G115:H115"/>
    <mergeCell ref="A125:E125"/>
    <mergeCell ref="H125:I125"/>
    <mergeCell ref="M125:N126"/>
    <mergeCell ref="A126:E126"/>
    <mergeCell ref="H126:I126"/>
    <mergeCell ref="A127:L127"/>
    <mergeCell ref="A120:L120"/>
    <mergeCell ref="M120:O121"/>
    <mergeCell ref="A121:F121"/>
    <mergeCell ref="G121:I121"/>
    <mergeCell ref="A123:L123"/>
    <mergeCell ref="A124:E124"/>
    <mergeCell ref="F124:I124"/>
    <mergeCell ref="A132:J132"/>
    <mergeCell ref="K132:L132"/>
    <mergeCell ref="A128:J128"/>
    <mergeCell ref="K128:L128"/>
    <mergeCell ref="A129:L129"/>
    <mergeCell ref="A130:J130"/>
    <mergeCell ref="K130:L130"/>
    <mergeCell ref="A131:J131"/>
    <mergeCell ref="K131:L131"/>
  </mergeCells>
  <conditionalFormatting sqref="I34">
    <cfRule type="cellIs" dxfId="39" priority="10" operator="greaterThan">
      <formula>0.15</formula>
    </cfRule>
    <cfRule type="cellIs" dxfId="38" priority="11" operator="greaterThan">
      <formula>0.15</formula>
    </cfRule>
  </conditionalFormatting>
  <conditionalFormatting sqref="L103">
    <cfRule type="cellIs" dxfId="37" priority="2" operator="greaterThan">
      <formula>0.16</formula>
    </cfRule>
    <cfRule type="cellIs" dxfId="36" priority="3" operator="greaterThan">
      <formula>0.16</formula>
    </cfRule>
    <cfRule type="cellIs" dxfId="35" priority="4" operator="greaterThan">
      <formula>0.16</formula>
    </cfRule>
    <cfRule type="cellIs" dxfId="34" priority="5" operator="greaterThan">
      <formula>0.16</formula>
    </cfRule>
    <cfRule type="cellIs" dxfId="33" priority="6" operator="greaterThanOrEqual">
      <formula>0.16</formula>
    </cfRule>
    <cfRule type="cellIs" priority="7" operator="greaterThanOrEqual">
      <formula>0.16</formula>
    </cfRule>
    <cfRule type="cellIs" dxfId="32" priority="8" operator="greaterThan">
      <formula>0.15</formula>
    </cfRule>
    <cfRule type="cellIs" dxfId="31" priority="9" operator="greaterThan">
      <formula>15</formula>
    </cfRule>
  </conditionalFormatting>
  <conditionalFormatting sqref="J118">
    <cfRule type="cellIs" dxfId="30" priority="1" operator="greaterThan">
      <formula>0.1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tabColor rgb="FF00B0F0"/>
  </sheetPr>
  <dimension ref="A1:R132"/>
  <sheetViews>
    <sheetView showGridLines="0" topLeftCell="A45" workbookViewId="0">
      <selection activeCell="O78" sqref="O78:O91"/>
    </sheetView>
  </sheetViews>
  <sheetFormatPr baseColWidth="10" defaultRowHeight="10"/>
  <cols>
    <col min="1" max="8" width="10.90625" style="69"/>
    <col min="9" max="9" width="10.90625" style="69" customWidth="1"/>
    <col min="10" max="12" width="10.90625" style="69"/>
    <col min="13" max="13" width="28.6328125" style="68" customWidth="1"/>
    <col min="14" max="14" width="11.7265625" style="68" customWidth="1"/>
    <col min="15" max="15" width="28.26953125" style="69" customWidth="1"/>
    <col min="16" max="16" width="11.81640625" style="69" customWidth="1"/>
    <col min="17" max="17" width="27.81640625" style="69" bestFit="1" customWidth="1"/>
    <col min="18" max="16384" width="10.90625" style="69"/>
  </cols>
  <sheetData>
    <row r="1" spans="1:14" ht="18">
      <c r="A1" s="247" t="s">
        <v>153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67"/>
    </row>
    <row r="2" spans="1:14" ht="11" thickBot="1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67"/>
    </row>
    <row r="3" spans="1:14" ht="11" thickBot="1">
      <c r="A3" s="249">
        <f>Stammdaten!B1</f>
        <v>0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70"/>
    </row>
    <row r="4" spans="1:14" ht="11" thickBot="1">
      <c r="A4" s="250"/>
      <c r="B4" s="250"/>
      <c r="C4" s="250"/>
      <c r="D4" s="250"/>
      <c r="E4" s="250"/>
      <c r="F4" s="250"/>
      <c r="G4" s="250"/>
      <c r="H4" s="204"/>
      <c r="I4" s="205"/>
      <c r="J4" s="205"/>
      <c r="K4" s="71"/>
      <c r="L4" s="205"/>
      <c r="M4" s="67"/>
    </row>
    <row r="5" spans="1:14" ht="10.5" customHeight="1" thickBot="1">
      <c r="A5" s="257" t="s">
        <v>13</v>
      </c>
      <c r="B5" s="257"/>
      <c r="C5" s="257"/>
      <c r="D5" s="258"/>
      <c r="E5" s="259"/>
      <c r="F5" s="260"/>
      <c r="G5" s="72"/>
      <c r="H5" s="261" t="s">
        <v>14</v>
      </c>
      <c r="I5" s="261"/>
      <c r="J5" s="262"/>
      <c r="K5" s="251"/>
      <c r="L5" s="252"/>
      <c r="M5" s="203"/>
    </row>
    <row r="6" spans="1:14" ht="10.5" customHeight="1" thickBot="1">
      <c r="A6" s="206"/>
      <c r="B6" s="206"/>
      <c r="C6" s="206"/>
      <c r="D6" s="206"/>
      <c r="E6" s="206"/>
      <c r="F6" s="206"/>
      <c r="G6" s="66"/>
      <c r="H6" s="261" t="s">
        <v>95</v>
      </c>
      <c r="I6" s="261"/>
      <c r="J6" s="261"/>
      <c r="K6" s="263">
        <v>0</v>
      </c>
      <c r="L6" s="264"/>
      <c r="M6" s="73"/>
    </row>
    <row r="7" spans="1:14" ht="11" thickBot="1">
      <c r="A7" s="12"/>
      <c r="B7" s="12"/>
      <c r="C7" s="12"/>
      <c r="D7" s="12"/>
      <c r="E7" s="205"/>
      <c r="F7" s="13"/>
      <c r="G7" s="205"/>
      <c r="H7" s="205"/>
      <c r="I7" s="205"/>
      <c r="J7" s="205"/>
      <c r="K7" s="75"/>
      <c r="L7" s="76"/>
      <c r="M7" s="277"/>
      <c r="N7" s="278"/>
    </row>
    <row r="8" spans="1:14" ht="10.5">
      <c r="A8" s="279" t="s">
        <v>15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1"/>
      <c r="M8" s="67"/>
    </row>
    <row r="9" spans="1:14" ht="11" thickBot="1">
      <c r="A9" s="282"/>
      <c r="B9" s="283"/>
      <c r="C9" s="283"/>
      <c r="D9" s="283"/>
      <c r="E9" s="283"/>
      <c r="F9" s="284"/>
      <c r="G9" s="285" t="s">
        <v>16</v>
      </c>
      <c r="H9" s="286" t="s">
        <v>96</v>
      </c>
      <c r="I9" s="287"/>
      <c r="J9" s="255" t="s">
        <v>97</v>
      </c>
      <c r="K9" s="255" t="s">
        <v>98</v>
      </c>
      <c r="L9" s="14"/>
      <c r="M9" s="67"/>
    </row>
    <row r="10" spans="1:14" ht="10.5" thickBot="1">
      <c r="A10" s="282"/>
      <c r="B10" s="283"/>
      <c r="C10" s="283"/>
      <c r="D10" s="283"/>
      <c r="E10" s="283"/>
      <c r="F10" s="284"/>
      <c r="G10" s="285"/>
      <c r="H10" s="77" t="s">
        <v>127</v>
      </c>
      <c r="I10" s="78" t="s">
        <v>17</v>
      </c>
      <c r="J10" s="256"/>
      <c r="K10" s="256"/>
      <c r="L10" s="14"/>
      <c r="M10" s="297" t="s">
        <v>18</v>
      </c>
    </row>
    <row r="11" spans="1:14" ht="10.5" thickBot="1">
      <c r="A11" s="253" t="s">
        <v>19</v>
      </c>
      <c r="B11" s="254"/>
      <c r="C11" s="254"/>
      <c r="D11" s="254"/>
      <c r="E11" s="254"/>
      <c r="F11" s="13" t="s">
        <v>20</v>
      </c>
      <c r="G11" s="79">
        <v>0</v>
      </c>
      <c r="H11" s="80">
        <v>0</v>
      </c>
      <c r="I11" s="81">
        <v>0</v>
      </c>
      <c r="J11" s="82">
        <f>H11/4.333</f>
        <v>0</v>
      </c>
      <c r="K11" s="83" t="str">
        <f>IF(G11=0,"0",G11/I11)</f>
        <v>0</v>
      </c>
      <c r="L11" s="14"/>
      <c r="M11" s="297"/>
    </row>
    <row r="12" spans="1:14" ht="10.5" thickBot="1">
      <c r="A12" s="253" t="s">
        <v>21</v>
      </c>
      <c r="B12" s="250"/>
      <c r="C12" s="250"/>
      <c r="D12" s="250"/>
      <c r="E12" s="250"/>
      <c r="F12" s="13" t="s">
        <v>20</v>
      </c>
      <c r="G12" s="84">
        <v>0</v>
      </c>
      <c r="H12" s="85">
        <v>0</v>
      </c>
      <c r="I12" s="86">
        <v>0</v>
      </c>
      <c r="J12" s="87">
        <f>H12/4.333</f>
        <v>0</v>
      </c>
      <c r="K12" s="88" t="str">
        <f>IF(G12=0,"0",G12/I12)</f>
        <v>0</v>
      </c>
      <c r="L12" s="14"/>
      <c r="M12" s="13" t="s">
        <v>126</v>
      </c>
    </row>
    <row r="13" spans="1:14" ht="11" thickBot="1">
      <c r="A13" s="253"/>
      <c r="B13" s="250"/>
      <c r="C13" s="250"/>
      <c r="D13" s="250"/>
      <c r="E13" s="250"/>
      <c r="F13" s="15" t="s">
        <v>22</v>
      </c>
      <c r="G13" s="89">
        <f>$G$11+$G$12</f>
        <v>0</v>
      </c>
      <c r="H13" s="90">
        <f>SUM($H$11:$H$12)</f>
        <v>0</v>
      </c>
      <c r="I13" s="90">
        <f>SUM($I$11:$I$12)</f>
        <v>0</v>
      </c>
      <c r="J13" s="91">
        <f>H13/4.333</f>
        <v>0</v>
      </c>
      <c r="K13" s="92"/>
      <c r="L13" s="14"/>
      <c r="M13" s="67"/>
    </row>
    <row r="14" spans="1:14" ht="11" thickBot="1">
      <c r="A14" s="253" t="s">
        <v>99</v>
      </c>
      <c r="B14" s="250"/>
      <c r="C14" s="250"/>
      <c r="D14" s="250"/>
      <c r="E14" s="250"/>
      <c r="F14" s="13" t="s">
        <v>20</v>
      </c>
      <c r="G14" s="93">
        <v>0</v>
      </c>
      <c r="H14" s="94">
        <v>0</v>
      </c>
      <c r="I14" s="95">
        <v>0</v>
      </c>
      <c r="J14" s="96">
        <f>H14/4.333</f>
        <v>0</v>
      </c>
      <c r="K14" s="97" t="str">
        <f>IF(G14=0,"0",G14/I14)</f>
        <v>0</v>
      </c>
      <c r="L14" s="14"/>
      <c r="M14" s="67"/>
    </row>
    <row r="15" spans="1:14" ht="10.5">
      <c r="A15" s="250" t="s">
        <v>23</v>
      </c>
      <c r="B15" s="250"/>
      <c r="C15" s="250"/>
      <c r="D15" s="250"/>
      <c r="E15" s="250"/>
      <c r="F15" s="15" t="s">
        <v>24</v>
      </c>
      <c r="G15" s="98">
        <f>$G$13+$G$14</f>
        <v>0</v>
      </c>
      <c r="H15" s="99">
        <f>$H$13+$H$14</f>
        <v>0</v>
      </c>
      <c r="I15" s="99">
        <f>I$13+$I$14</f>
        <v>0</v>
      </c>
      <c r="J15" s="100">
        <f>H15/4.333</f>
        <v>0</v>
      </c>
      <c r="K15" s="101"/>
      <c r="L15" s="14"/>
      <c r="M15" s="67"/>
    </row>
    <row r="16" spans="1:14" ht="10.5">
      <c r="A16" s="298"/>
      <c r="B16" s="299"/>
      <c r="C16" s="299"/>
      <c r="D16" s="299"/>
      <c r="E16" s="299"/>
      <c r="F16" s="299"/>
      <c r="G16" s="299"/>
      <c r="H16" s="299"/>
      <c r="I16" s="299"/>
      <c r="J16" s="299"/>
      <c r="K16" s="299"/>
      <c r="L16" s="14"/>
      <c r="M16" s="67"/>
    </row>
    <row r="17" spans="1:18" ht="10.5" thickBot="1">
      <c r="A17" s="231" t="s">
        <v>25</v>
      </c>
      <c r="B17" s="232"/>
      <c r="C17" s="232"/>
      <c r="D17" s="232"/>
      <c r="E17" s="232"/>
      <c r="F17" s="211"/>
      <c r="G17" s="233" t="s">
        <v>26</v>
      </c>
      <c r="H17" s="233"/>
      <c r="I17" s="233"/>
      <c r="J17" s="102">
        <v>0</v>
      </c>
      <c r="K17" s="16"/>
      <c r="L17" s="17"/>
      <c r="M17" s="13"/>
    </row>
    <row r="18" spans="1:18" ht="11" thickBot="1">
      <c r="A18" s="290"/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91"/>
      <c r="M18" s="67"/>
    </row>
    <row r="19" spans="1:18" ht="11" thickBot="1">
      <c r="A19" s="234" t="s">
        <v>27</v>
      </c>
      <c r="B19" s="235"/>
      <c r="C19" s="235"/>
      <c r="D19" s="235"/>
      <c r="E19" s="235"/>
      <c r="F19" s="235"/>
      <c r="G19" s="235"/>
      <c r="H19" s="235"/>
      <c r="I19" s="235"/>
      <c r="J19" s="235"/>
      <c r="K19" s="235"/>
      <c r="L19" s="236"/>
      <c r="M19" s="67"/>
    </row>
    <row r="20" spans="1:18" ht="11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67"/>
    </row>
    <row r="21" spans="1:18" ht="11" thickBot="1">
      <c r="A21" s="237" t="s">
        <v>28</v>
      </c>
      <c r="B21" s="238"/>
      <c r="C21" s="238"/>
      <c r="D21" s="238"/>
      <c r="E21" s="238"/>
      <c r="F21" s="238"/>
      <c r="G21" s="238"/>
      <c r="H21" s="238"/>
      <c r="I21" s="238"/>
      <c r="J21" s="238"/>
      <c r="K21" s="238"/>
      <c r="L21" s="239"/>
      <c r="M21" s="67"/>
    </row>
    <row r="22" spans="1:18" ht="11" thickBot="1">
      <c r="A22" s="292" t="s">
        <v>29</v>
      </c>
      <c r="B22" s="293"/>
      <c r="C22" s="293"/>
      <c r="D22" s="19"/>
      <c r="E22" s="20"/>
      <c r="F22" s="216" t="s">
        <v>20</v>
      </c>
      <c r="G22" s="288">
        <v>0</v>
      </c>
      <c r="H22" s="289"/>
      <c r="I22" s="12"/>
      <c r="J22" s="103">
        <v>0</v>
      </c>
      <c r="K22" s="21">
        <f>$G$22*$J$22</f>
        <v>0</v>
      </c>
      <c r="L22" s="22"/>
      <c r="M22" s="67"/>
    </row>
    <row r="23" spans="1:18" ht="11" thickBot="1">
      <c r="A23" s="240"/>
      <c r="B23" s="241"/>
      <c r="C23" s="242"/>
      <c r="D23" s="243" t="s">
        <v>100</v>
      </c>
      <c r="E23" s="244"/>
      <c r="F23" s="23" t="s">
        <v>20</v>
      </c>
      <c r="G23" s="245">
        <v>0</v>
      </c>
      <c r="H23" s="246"/>
      <c r="I23" s="26"/>
      <c r="J23" s="104">
        <v>0</v>
      </c>
      <c r="K23" s="24">
        <f>$G$23*$J$23</f>
        <v>0</v>
      </c>
      <c r="L23" s="25"/>
      <c r="M23" s="67"/>
    </row>
    <row r="24" spans="1:18" ht="11" thickBo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67"/>
    </row>
    <row r="25" spans="1:18" ht="10.5" customHeight="1" thickBot="1">
      <c r="A25" s="237" t="s">
        <v>30</v>
      </c>
      <c r="B25" s="238"/>
      <c r="C25" s="238"/>
      <c r="D25" s="238"/>
      <c r="E25" s="238"/>
      <c r="F25" s="238"/>
      <c r="G25" s="238"/>
      <c r="H25" s="238"/>
      <c r="I25" s="238"/>
      <c r="J25" s="238"/>
      <c r="K25" s="238"/>
      <c r="L25" s="239"/>
      <c r="M25" s="186" t="s">
        <v>145</v>
      </c>
      <c r="N25" s="184"/>
    </row>
    <row r="26" spans="1:18" ht="20.5" thickBot="1">
      <c r="A26" s="294"/>
      <c r="B26" s="295"/>
      <c r="C26" s="295"/>
      <c r="D26" s="295"/>
      <c r="E26" s="295"/>
      <c r="F26" s="295"/>
      <c r="G26" s="295"/>
      <c r="H26" s="295"/>
      <c r="I26" s="105" t="s">
        <v>101</v>
      </c>
      <c r="J26" s="220" t="s">
        <v>31</v>
      </c>
      <c r="K26" s="107" t="s">
        <v>51</v>
      </c>
      <c r="L26" s="185"/>
      <c r="M26" s="190" t="s">
        <v>154</v>
      </c>
      <c r="N26" s="191"/>
      <c r="O26" s="190" t="s">
        <v>156</v>
      </c>
      <c r="P26" s="191"/>
      <c r="Q26" s="190" t="s">
        <v>155</v>
      </c>
      <c r="R26" s="191"/>
    </row>
    <row r="27" spans="1:18" ht="12" customHeight="1">
      <c r="A27" s="253" t="s">
        <v>19</v>
      </c>
      <c r="B27" s="254"/>
      <c r="C27" s="254"/>
      <c r="D27" s="254"/>
      <c r="E27" s="254"/>
      <c r="F27" s="216" t="s">
        <v>32</v>
      </c>
      <c r="G27" s="288">
        <v>0</v>
      </c>
      <c r="H27" s="289"/>
      <c r="I27" s="109"/>
      <c r="J27" s="109">
        <v>0</v>
      </c>
      <c r="K27" s="21">
        <f>J27*G27</f>
        <v>0</v>
      </c>
      <c r="L27" s="296"/>
      <c r="M27" s="192" t="s">
        <v>152</v>
      </c>
      <c r="N27" s="197">
        <v>0</v>
      </c>
      <c r="O27" s="192" t="s">
        <v>152</v>
      </c>
      <c r="P27" s="197">
        <v>0</v>
      </c>
      <c r="Q27" s="192" t="s">
        <v>152</v>
      </c>
      <c r="R27" s="197">
        <v>0</v>
      </c>
    </row>
    <row r="28" spans="1:18" ht="10.5" thickBot="1">
      <c r="A28" s="253" t="s">
        <v>102</v>
      </c>
      <c r="B28" s="250"/>
      <c r="C28" s="250"/>
      <c r="D28" s="250"/>
      <c r="E28" s="250"/>
      <c r="F28" s="216" t="s">
        <v>32</v>
      </c>
      <c r="G28" s="367">
        <v>0</v>
      </c>
      <c r="H28" s="368"/>
      <c r="I28" s="103"/>
      <c r="J28" s="103">
        <v>0</v>
      </c>
      <c r="K28" s="21">
        <f>J28*G28</f>
        <v>0</v>
      </c>
      <c r="L28" s="296"/>
      <c r="M28" s="193" t="s">
        <v>149</v>
      </c>
      <c r="N28" s="198">
        <v>0</v>
      </c>
      <c r="O28" s="193" t="s">
        <v>149</v>
      </c>
      <c r="P28" s="198">
        <v>0</v>
      </c>
      <c r="Q28" s="193" t="s">
        <v>149</v>
      </c>
      <c r="R28" s="198">
        <v>0</v>
      </c>
    </row>
    <row r="29" spans="1:18" ht="10.5" thickBot="1">
      <c r="A29" s="369"/>
      <c r="B29" s="370"/>
      <c r="C29" s="370"/>
      <c r="D29" s="370"/>
      <c r="E29" s="370"/>
      <c r="F29" s="110" t="s">
        <v>32</v>
      </c>
      <c r="G29" s="367">
        <v>0</v>
      </c>
      <c r="H29" s="368"/>
      <c r="I29" s="103"/>
      <c r="J29" s="103">
        <v>0</v>
      </c>
      <c r="K29" s="21">
        <f>J29*G29</f>
        <v>0</v>
      </c>
      <c r="L29" s="296"/>
      <c r="M29" s="192" t="s">
        <v>148</v>
      </c>
      <c r="N29" s="199">
        <v>0</v>
      </c>
      <c r="O29" s="192" t="s">
        <v>148</v>
      </c>
      <c r="P29" s="199">
        <v>0</v>
      </c>
      <c r="Q29" s="192" t="s">
        <v>148</v>
      </c>
      <c r="R29" s="199">
        <v>0</v>
      </c>
    </row>
    <row r="30" spans="1:18" ht="10.5" thickBot="1">
      <c r="A30" s="372"/>
      <c r="B30" s="373"/>
      <c r="C30" s="373"/>
      <c r="D30" s="373"/>
      <c r="E30" s="373"/>
      <c r="F30" s="110" t="s">
        <v>32</v>
      </c>
      <c r="G30" s="367">
        <v>0</v>
      </c>
      <c r="H30" s="368"/>
      <c r="I30" s="103"/>
      <c r="J30" s="103">
        <v>0</v>
      </c>
      <c r="K30" s="21">
        <f t="shared" ref="K30" si="0">J30*G30</f>
        <v>0</v>
      </c>
      <c r="L30" s="296"/>
      <c r="M30" s="194" t="s">
        <v>150</v>
      </c>
      <c r="N30" s="201">
        <f>N27+(N27*N28)+((N27*N28)*N29)</f>
        <v>0</v>
      </c>
      <c r="O30" s="194" t="s">
        <v>150</v>
      </c>
      <c r="P30" s="201">
        <f>P27+(P27*P28)+((P27*P28)*P29)</f>
        <v>0</v>
      </c>
      <c r="Q30" s="194" t="s">
        <v>150</v>
      </c>
      <c r="R30" s="201">
        <f>R27+(R27*R28)+((R27*R28)*R29)</f>
        <v>0</v>
      </c>
    </row>
    <row r="31" spans="1:18" ht="12.5" customHeight="1" thickBot="1">
      <c r="A31" s="371"/>
      <c r="B31" s="371"/>
      <c r="C31" s="371"/>
      <c r="D31" s="371"/>
      <c r="E31" s="371"/>
      <c r="F31" s="110" t="s">
        <v>32</v>
      </c>
      <c r="G31" s="367">
        <v>0</v>
      </c>
      <c r="H31" s="368"/>
      <c r="I31" s="103"/>
      <c r="J31" s="103">
        <v>0</v>
      </c>
      <c r="K31" s="21">
        <f>J31*G31</f>
        <v>0</v>
      </c>
      <c r="L31" s="296"/>
      <c r="M31" s="193" t="s">
        <v>146</v>
      </c>
      <c r="N31" s="200">
        <v>0</v>
      </c>
      <c r="O31" s="193" t="s">
        <v>146</v>
      </c>
      <c r="P31" s="200">
        <v>0</v>
      </c>
      <c r="Q31" s="193" t="s">
        <v>146</v>
      </c>
      <c r="R31" s="200">
        <v>0</v>
      </c>
    </row>
    <row r="32" spans="1:18" ht="10.5" thickBot="1">
      <c r="A32" s="374"/>
      <c r="B32" s="375"/>
      <c r="C32" s="375"/>
      <c r="D32" s="375"/>
      <c r="E32" s="375"/>
      <c r="F32" s="111" t="s">
        <v>32</v>
      </c>
      <c r="G32" s="245">
        <v>0</v>
      </c>
      <c r="H32" s="246"/>
      <c r="I32" s="112"/>
      <c r="J32" s="112">
        <v>0</v>
      </c>
      <c r="K32" s="21">
        <f t="shared" ref="K32" si="1">J32*G32</f>
        <v>0</v>
      </c>
      <c r="L32" s="296"/>
      <c r="M32" s="195" t="s">
        <v>151</v>
      </c>
      <c r="N32" s="196" t="e">
        <f>(N30/N31)/60*45</f>
        <v>#DIV/0!</v>
      </c>
      <c r="O32" s="195" t="s">
        <v>151</v>
      </c>
      <c r="P32" s="196" t="e">
        <f>(P30/P31)/60*45</f>
        <v>#DIV/0!</v>
      </c>
      <c r="Q32" s="195" t="s">
        <v>151</v>
      </c>
      <c r="R32" s="196" t="e">
        <f>(R30/R31)/60*45</f>
        <v>#DIV/0!</v>
      </c>
    </row>
    <row r="33" spans="1:18" ht="11" thickBot="1">
      <c r="A33" s="376" t="s">
        <v>33</v>
      </c>
      <c r="B33" s="377"/>
      <c r="C33" s="377"/>
      <c r="D33" s="377"/>
      <c r="E33" s="377"/>
      <c r="F33" s="378"/>
      <c r="G33" s="366">
        <f>SUM(G27:G32)</f>
        <v>0</v>
      </c>
      <c r="H33" s="366"/>
      <c r="I33" s="265"/>
      <c r="J33" s="265"/>
      <c r="K33" s="266"/>
      <c r="L33" s="113"/>
      <c r="M33" s="13"/>
    </row>
    <row r="34" spans="1:18" ht="10.5" customHeight="1" thickBot="1">
      <c r="A34" s="253" t="s">
        <v>34</v>
      </c>
      <c r="B34" s="250"/>
      <c r="C34" s="250"/>
      <c r="D34" s="250"/>
      <c r="E34" s="250"/>
      <c r="F34" s="216"/>
      <c r="G34" s="267">
        <v>0</v>
      </c>
      <c r="H34" s="268"/>
      <c r="I34" s="114" t="str">
        <f>IF(G33=0,"0",$G$34/$G$33)</f>
        <v>0</v>
      </c>
      <c r="J34" s="115">
        <v>0</v>
      </c>
      <c r="K34" s="116">
        <f>J34*G34</f>
        <v>0</v>
      </c>
      <c r="L34" s="113"/>
      <c r="M34" s="300" t="s">
        <v>123</v>
      </c>
      <c r="N34" s="301"/>
      <c r="O34" s="301"/>
      <c r="P34" s="301"/>
      <c r="Q34" s="301"/>
      <c r="R34" s="301"/>
    </row>
    <row r="35" spans="1:18">
      <c r="A35" s="364"/>
      <c r="B35" s="365"/>
      <c r="C35" s="365"/>
      <c r="D35" s="365"/>
      <c r="E35" s="365"/>
      <c r="F35" s="365"/>
      <c r="G35" s="361" t="s">
        <v>35</v>
      </c>
      <c r="H35" s="361"/>
      <c r="I35" s="361"/>
      <c r="J35" s="361"/>
      <c r="K35" s="117" t="str">
        <f>IF(G33=0,"0",K36/G33)</f>
        <v>0</v>
      </c>
      <c r="L35" s="113"/>
      <c r="M35" s="209"/>
    </row>
    <row r="36" spans="1:18" ht="11" thickBot="1">
      <c r="A36" s="322" t="s">
        <v>103</v>
      </c>
      <c r="B36" s="323"/>
      <c r="C36" s="323"/>
      <c r="D36" s="323"/>
      <c r="E36" s="323"/>
      <c r="F36" s="323"/>
      <c r="G36" s="26"/>
      <c r="H36" s="26"/>
      <c r="I36" s="26"/>
      <c r="J36" s="27"/>
      <c r="K36" s="28">
        <f>SUM(K27:K34)</f>
        <v>0</v>
      </c>
      <c r="L36" s="118" t="e">
        <f>$K$36/$K$128</f>
        <v>#DIV/0!</v>
      </c>
      <c r="M36" s="67"/>
    </row>
    <row r="37" spans="1:18" ht="11" thickBo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67"/>
    </row>
    <row r="38" spans="1:18" ht="11" thickBot="1">
      <c r="A38" s="237" t="s">
        <v>36</v>
      </c>
      <c r="B38" s="238"/>
      <c r="C38" s="238"/>
      <c r="D38" s="238"/>
      <c r="E38" s="238"/>
      <c r="F38" s="238"/>
      <c r="G38" s="238"/>
      <c r="H38" s="238"/>
      <c r="I38" s="238"/>
      <c r="J38" s="238"/>
      <c r="K38" s="238"/>
      <c r="L38" s="239"/>
      <c r="M38" s="67"/>
    </row>
    <row r="39" spans="1:18" ht="11" thickBot="1">
      <c r="A39" s="362" t="s">
        <v>37</v>
      </c>
      <c r="B39" s="272"/>
      <c r="C39" s="272"/>
      <c r="D39" s="272"/>
      <c r="E39" s="272"/>
      <c r="F39" s="272"/>
      <c r="G39" s="348">
        <v>0</v>
      </c>
      <c r="H39" s="349"/>
      <c r="I39" s="299"/>
      <c r="J39" s="299"/>
      <c r="K39" s="299"/>
      <c r="L39" s="29"/>
      <c r="M39" s="67"/>
    </row>
    <row r="40" spans="1:18" ht="20">
      <c r="A40" s="362" t="s">
        <v>38</v>
      </c>
      <c r="B40" s="272"/>
      <c r="C40" s="272"/>
      <c r="D40" s="272"/>
      <c r="E40" s="272"/>
      <c r="F40" s="272"/>
      <c r="G40" s="363">
        <f>$G$39*$J$17</f>
        <v>0</v>
      </c>
      <c r="H40" s="363"/>
      <c r="I40" s="208"/>
      <c r="J40" s="219" t="s">
        <v>39</v>
      </c>
      <c r="K40" s="30" t="str">
        <f>IF(OR(G39=0,J14=0),"0",G39/J14)</f>
        <v>0</v>
      </c>
      <c r="L40" s="29"/>
      <c r="M40" s="67"/>
    </row>
    <row r="41" spans="1:18" ht="10.5">
      <c r="A41" s="275" t="s">
        <v>40</v>
      </c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9"/>
      <c r="M41" s="67"/>
    </row>
    <row r="42" spans="1:18" ht="11" thickBot="1">
      <c r="A42" s="302" t="s">
        <v>41</v>
      </c>
      <c r="B42" s="303"/>
      <c r="C42" s="303"/>
      <c r="D42" s="303"/>
      <c r="E42" s="379"/>
      <c r="F42" s="379"/>
      <c r="G42" s="379"/>
      <c r="H42" s="379"/>
      <c r="I42" s="379"/>
      <c r="J42" s="305" t="s">
        <v>42</v>
      </c>
      <c r="K42" s="305"/>
      <c r="L42" s="29"/>
      <c r="M42" s="67"/>
    </row>
    <row r="43" spans="1:18" ht="11" thickBot="1">
      <c r="A43" s="31"/>
      <c r="B43" s="269">
        <v>0</v>
      </c>
      <c r="C43" s="270"/>
      <c r="D43" s="271"/>
      <c r="E43" s="272" t="s">
        <v>43</v>
      </c>
      <c r="F43" s="272"/>
      <c r="G43" s="273">
        <f>$B$43*G40</f>
        <v>0</v>
      </c>
      <c r="H43" s="274"/>
      <c r="I43" s="12"/>
      <c r="J43" s="119">
        <v>0</v>
      </c>
      <c r="K43" s="21">
        <f>$G$43*$J$43</f>
        <v>0</v>
      </c>
      <c r="L43" s="29"/>
      <c r="M43" s="67"/>
    </row>
    <row r="44" spans="1:18" ht="10.5">
      <c r="A44" s="275" t="s">
        <v>44</v>
      </c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9"/>
      <c r="M44" s="67"/>
      <c r="O44" s="189"/>
    </row>
    <row r="45" spans="1:18" ht="11" thickBot="1">
      <c r="A45" s="302" t="s">
        <v>104</v>
      </c>
      <c r="B45" s="303"/>
      <c r="C45" s="303"/>
      <c r="D45" s="303"/>
      <c r="E45" s="304"/>
      <c r="F45" s="304"/>
      <c r="G45" s="304"/>
      <c r="H45" s="304"/>
      <c r="I45" s="304"/>
      <c r="J45" s="305" t="s">
        <v>45</v>
      </c>
      <c r="K45" s="305"/>
      <c r="L45" s="29"/>
      <c r="M45" s="67"/>
    </row>
    <row r="46" spans="1:18" ht="11" thickBot="1">
      <c r="A46" s="32"/>
      <c r="B46" s="306">
        <v>0</v>
      </c>
      <c r="C46" s="307"/>
      <c r="D46" s="308"/>
      <c r="E46" s="33"/>
      <c r="F46" s="309" t="s">
        <v>46</v>
      </c>
      <c r="G46" s="309"/>
      <c r="H46" s="309"/>
      <c r="I46" s="310"/>
      <c r="J46" s="119">
        <v>0</v>
      </c>
      <c r="K46" s="34">
        <f>$G$40*$J$46</f>
        <v>0</v>
      </c>
      <c r="L46" s="118" t="e">
        <f>($K$43+$K$46)/$K$128</f>
        <v>#DIV/0!</v>
      </c>
      <c r="M46" s="67"/>
    </row>
    <row r="47" spans="1:18" ht="11" thickBo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67"/>
    </row>
    <row r="48" spans="1:18" ht="10.5">
      <c r="A48" s="237" t="s">
        <v>105</v>
      </c>
      <c r="B48" s="238"/>
      <c r="C48" s="238"/>
      <c r="D48" s="238"/>
      <c r="E48" s="238"/>
      <c r="F48" s="238"/>
      <c r="G48" s="238"/>
      <c r="H48" s="238"/>
      <c r="I48" s="238"/>
      <c r="J48" s="238"/>
      <c r="K48" s="238"/>
      <c r="L48" s="239"/>
      <c r="M48" s="67"/>
    </row>
    <row r="49" spans="1:14" ht="50.5" thickBot="1">
      <c r="A49" s="318"/>
      <c r="B49" s="304"/>
      <c r="C49" s="304"/>
      <c r="D49" s="304"/>
      <c r="E49" s="304"/>
      <c r="F49" s="207" t="s">
        <v>47</v>
      </c>
      <c r="G49" s="325" t="s">
        <v>48</v>
      </c>
      <c r="H49" s="325"/>
      <c r="I49" s="212" t="s">
        <v>49</v>
      </c>
      <c r="J49" s="122" t="s">
        <v>50</v>
      </c>
      <c r="K49" s="207" t="s">
        <v>51</v>
      </c>
      <c r="L49" s="108"/>
      <c r="M49" s="297" t="s">
        <v>52</v>
      </c>
      <c r="N49" s="313"/>
    </row>
    <row r="50" spans="1:14" ht="10.5" customHeight="1" thickBot="1">
      <c r="A50" s="314" t="s">
        <v>53</v>
      </c>
      <c r="B50" s="314"/>
      <c r="C50" s="314"/>
      <c r="D50" s="314"/>
      <c r="E50" s="315"/>
      <c r="F50" s="123">
        <v>0</v>
      </c>
      <c r="G50" s="311">
        <v>0</v>
      </c>
      <c r="H50" s="312"/>
      <c r="I50" s="124" t="str">
        <f>IF(OR(F50=0,I15=0),"0",F50/I15)</f>
        <v>0</v>
      </c>
      <c r="J50" s="125" t="str">
        <f>IF(OR(F50=0,G15=0),"0",F50/G15)</f>
        <v>0</v>
      </c>
      <c r="K50" s="126">
        <f>$G$50*$F$50</f>
        <v>0</v>
      </c>
      <c r="L50" s="127"/>
      <c r="M50" s="297"/>
      <c r="N50" s="313"/>
    </row>
    <row r="51" spans="1:14" ht="12.5" customHeight="1">
      <c r="A51" s="316"/>
      <c r="B51" s="316"/>
      <c r="C51" s="316"/>
      <c r="D51" s="316"/>
      <c r="E51" s="316"/>
      <c r="F51" s="317"/>
      <c r="G51" s="317"/>
      <c r="H51" s="317"/>
      <c r="I51" s="317"/>
      <c r="J51" s="317"/>
      <c r="K51" s="317"/>
      <c r="L51" s="22"/>
      <c r="M51" s="67"/>
    </row>
    <row r="52" spans="1:14" ht="10.5">
      <c r="A52" s="319"/>
      <c r="B52" s="320"/>
      <c r="C52" s="320"/>
      <c r="D52" s="320"/>
      <c r="E52" s="320"/>
      <c r="F52" s="320"/>
      <c r="G52" s="321" t="s">
        <v>54</v>
      </c>
      <c r="H52" s="321"/>
      <c r="I52" s="321"/>
      <c r="J52" s="321"/>
      <c r="K52" s="128" t="str">
        <f>IF(OR(K53=0,J17=0,G13=0),"0",K53/J17/G13)</f>
        <v>0</v>
      </c>
      <c r="L52" s="22"/>
      <c r="M52" s="67"/>
    </row>
    <row r="53" spans="1:14" ht="11" thickBot="1">
      <c r="A53" s="322" t="s">
        <v>103</v>
      </c>
      <c r="B53" s="323"/>
      <c r="C53" s="323"/>
      <c r="D53" s="323"/>
      <c r="E53" s="323"/>
      <c r="F53" s="323"/>
      <c r="G53" s="323"/>
      <c r="H53" s="323"/>
      <c r="I53" s="323"/>
      <c r="J53" s="324"/>
      <c r="K53" s="28">
        <f>SUM($K$50:$K$51)</f>
        <v>0</v>
      </c>
      <c r="L53" s="118" t="e">
        <f>$K$53/$K$128</f>
        <v>#DIV/0!</v>
      </c>
      <c r="M53" s="67"/>
    </row>
    <row r="54" spans="1:14" ht="11" thickBot="1">
      <c r="A54" s="328"/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67"/>
    </row>
    <row r="55" spans="1:14" ht="10.5">
      <c r="A55" s="237" t="s">
        <v>106</v>
      </c>
      <c r="B55" s="238"/>
      <c r="C55" s="238"/>
      <c r="D55" s="238"/>
      <c r="E55" s="238"/>
      <c r="F55" s="238"/>
      <c r="G55" s="238"/>
      <c r="H55" s="238"/>
      <c r="I55" s="238"/>
      <c r="J55" s="238"/>
      <c r="K55" s="238"/>
      <c r="L55" s="239"/>
      <c r="M55" s="67"/>
    </row>
    <row r="56" spans="1:14" ht="10.5">
      <c r="A56" s="36"/>
      <c r="B56" s="37"/>
      <c r="C56" s="37"/>
      <c r="D56" s="37"/>
      <c r="E56" s="37"/>
      <c r="F56" s="213" t="s">
        <v>20</v>
      </c>
      <c r="G56" s="329" t="s">
        <v>55</v>
      </c>
      <c r="H56" s="329"/>
      <c r="I56" s="329"/>
      <c r="J56" s="130" t="s">
        <v>56</v>
      </c>
      <c r="K56" s="38"/>
      <c r="L56" s="22"/>
      <c r="M56" s="67"/>
    </row>
    <row r="57" spans="1:14" ht="11" thickBot="1">
      <c r="A57" s="36"/>
      <c r="B57" s="37"/>
      <c r="C57" s="37"/>
      <c r="D57" s="37"/>
      <c r="E57" s="37"/>
      <c r="F57" s="330" t="s">
        <v>131</v>
      </c>
      <c r="G57" s="331"/>
      <c r="H57" s="331"/>
      <c r="I57" s="332"/>
      <c r="J57" s="39"/>
      <c r="K57" s="39"/>
      <c r="L57" s="22"/>
      <c r="M57" s="297" t="s">
        <v>57</v>
      </c>
    </row>
    <row r="58" spans="1:14" ht="10.5">
      <c r="A58" s="253" t="s">
        <v>58</v>
      </c>
      <c r="B58" s="250"/>
      <c r="C58" s="250"/>
      <c r="D58" s="250"/>
      <c r="E58" s="250"/>
      <c r="F58" s="131"/>
      <c r="G58" s="326"/>
      <c r="H58" s="326"/>
      <c r="I58" s="326"/>
      <c r="J58" s="132">
        <v>0</v>
      </c>
      <c r="K58" s="21">
        <f t="shared" ref="K58:K71" si="2">IF(F58="",1,F58)*IF(G58="",1,G58)*IF(J58="",1,J58)</f>
        <v>0</v>
      </c>
      <c r="L58" s="22"/>
      <c r="M58" s="297"/>
    </row>
    <row r="59" spans="1:14" ht="10.5">
      <c r="A59" s="253" t="s">
        <v>59</v>
      </c>
      <c r="B59" s="250"/>
      <c r="C59" s="250"/>
      <c r="D59" s="250"/>
      <c r="E59" s="250"/>
      <c r="F59" s="133"/>
      <c r="G59" s="327"/>
      <c r="H59" s="327"/>
      <c r="I59" s="327"/>
      <c r="J59" s="134">
        <v>0</v>
      </c>
      <c r="K59" s="21">
        <f t="shared" si="2"/>
        <v>0</v>
      </c>
      <c r="L59" s="22"/>
      <c r="M59" s="67"/>
    </row>
    <row r="60" spans="1:14" ht="10.5">
      <c r="A60" s="253" t="s">
        <v>60</v>
      </c>
      <c r="B60" s="250"/>
      <c r="C60" s="250"/>
      <c r="D60" s="250"/>
      <c r="E60" s="250"/>
      <c r="F60" s="133"/>
      <c r="G60" s="327"/>
      <c r="H60" s="327"/>
      <c r="I60" s="327"/>
      <c r="J60" s="134">
        <v>0</v>
      </c>
      <c r="K60" s="21">
        <f t="shared" si="2"/>
        <v>0</v>
      </c>
      <c r="L60" s="22"/>
      <c r="M60" s="67"/>
    </row>
    <row r="61" spans="1:14" ht="10.5">
      <c r="A61" s="253" t="s">
        <v>61</v>
      </c>
      <c r="B61" s="250"/>
      <c r="C61" s="250"/>
      <c r="D61" s="250"/>
      <c r="E61" s="334"/>
      <c r="F61" s="133"/>
      <c r="G61" s="335"/>
      <c r="H61" s="336"/>
      <c r="I61" s="337"/>
      <c r="J61" s="134">
        <v>0</v>
      </c>
      <c r="K61" s="21">
        <f t="shared" si="2"/>
        <v>0</v>
      </c>
      <c r="L61" s="22"/>
      <c r="M61" s="67"/>
    </row>
    <row r="62" spans="1:14" ht="10.5">
      <c r="A62" s="253"/>
      <c r="B62" s="250"/>
      <c r="C62" s="250"/>
      <c r="D62" s="250"/>
      <c r="E62" s="334"/>
      <c r="F62" s="133"/>
      <c r="G62" s="335"/>
      <c r="H62" s="336"/>
      <c r="I62" s="337"/>
      <c r="J62" s="134">
        <v>0</v>
      </c>
      <c r="K62" s="21">
        <f t="shared" si="2"/>
        <v>0</v>
      </c>
      <c r="L62" s="22"/>
      <c r="M62" s="67"/>
    </row>
    <row r="63" spans="1:14" ht="10.5">
      <c r="A63" s="253"/>
      <c r="B63" s="250"/>
      <c r="C63" s="250"/>
      <c r="D63" s="250"/>
      <c r="E63" s="334"/>
      <c r="F63" s="133"/>
      <c r="G63" s="335"/>
      <c r="H63" s="336"/>
      <c r="I63" s="337"/>
      <c r="J63" s="134">
        <v>0</v>
      </c>
      <c r="K63" s="21">
        <f t="shared" si="2"/>
        <v>0</v>
      </c>
      <c r="L63" s="22"/>
      <c r="M63" s="67"/>
    </row>
    <row r="64" spans="1:14" ht="10.5">
      <c r="A64" s="253" t="s">
        <v>62</v>
      </c>
      <c r="B64" s="250"/>
      <c r="C64" s="250"/>
      <c r="D64" s="250"/>
      <c r="E64" s="250"/>
      <c r="F64" s="133"/>
      <c r="G64" s="327"/>
      <c r="H64" s="327"/>
      <c r="I64" s="327"/>
      <c r="J64" s="134">
        <v>0</v>
      </c>
      <c r="K64" s="21">
        <f t="shared" si="2"/>
        <v>0</v>
      </c>
      <c r="L64" s="22"/>
      <c r="M64" s="67"/>
    </row>
    <row r="65" spans="1:15" ht="10.5">
      <c r="A65" s="253" t="s">
        <v>63</v>
      </c>
      <c r="B65" s="250"/>
      <c r="C65" s="250"/>
      <c r="D65" s="250"/>
      <c r="E65" s="250"/>
      <c r="F65" s="133"/>
      <c r="G65" s="327"/>
      <c r="H65" s="327"/>
      <c r="I65" s="327"/>
      <c r="J65" s="134">
        <v>0</v>
      </c>
      <c r="K65" s="21">
        <f t="shared" si="2"/>
        <v>0</v>
      </c>
      <c r="L65" s="22"/>
      <c r="M65" s="67"/>
    </row>
    <row r="66" spans="1:15" ht="10.5">
      <c r="A66" s="253" t="s">
        <v>64</v>
      </c>
      <c r="B66" s="250"/>
      <c r="C66" s="250"/>
      <c r="D66" s="250"/>
      <c r="E66" s="250"/>
      <c r="F66" s="133"/>
      <c r="G66" s="327"/>
      <c r="H66" s="327"/>
      <c r="I66" s="327"/>
      <c r="J66" s="134">
        <v>0</v>
      </c>
      <c r="K66" s="21">
        <f t="shared" si="2"/>
        <v>0</v>
      </c>
      <c r="L66" s="22"/>
      <c r="M66" s="67"/>
    </row>
    <row r="67" spans="1:15" ht="10.5">
      <c r="A67" s="253" t="s">
        <v>65</v>
      </c>
      <c r="B67" s="250"/>
      <c r="C67" s="250"/>
      <c r="D67" s="250"/>
      <c r="E67" s="250"/>
      <c r="F67" s="133"/>
      <c r="G67" s="327"/>
      <c r="H67" s="327"/>
      <c r="I67" s="327"/>
      <c r="J67" s="134">
        <v>0</v>
      </c>
      <c r="K67" s="21">
        <f t="shared" si="2"/>
        <v>0</v>
      </c>
      <c r="L67" s="22"/>
      <c r="M67" s="67"/>
    </row>
    <row r="68" spans="1:15" ht="10.5">
      <c r="A68" s="253" t="s">
        <v>0</v>
      </c>
      <c r="B68" s="250"/>
      <c r="C68" s="250"/>
      <c r="D68" s="250"/>
      <c r="E68" s="250"/>
      <c r="F68" s="133"/>
      <c r="G68" s="327"/>
      <c r="H68" s="327"/>
      <c r="I68" s="327"/>
      <c r="J68" s="134">
        <v>0</v>
      </c>
      <c r="K68" s="21">
        <f t="shared" si="2"/>
        <v>0</v>
      </c>
      <c r="L68" s="22"/>
      <c r="M68" s="67"/>
    </row>
    <row r="69" spans="1:15" ht="10.5">
      <c r="A69" s="387"/>
      <c r="B69" s="387"/>
      <c r="C69" s="387"/>
      <c r="D69" s="387"/>
      <c r="E69" s="20"/>
      <c r="F69" s="133"/>
      <c r="G69" s="327"/>
      <c r="H69" s="327"/>
      <c r="I69" s="327"/>
      <c r="J69" s="134">
        <v>0</v>
      </c>
      <c r="K69" s="21">
        <f t="shared" si="2"/>
        <v>0</v>
      </c>
      <c r="L69" s="22"/>
      <c r="M69" s="67"/>
    </row>
    <row r="70" spans="1:15" ht="10.5">
      <c r="A70" s="387"/>
      <c r="B70" s="387"/>
      <c r="C70" s="387"/>
      <c r="D70" s="387"/>
      <c r="E70" s="20"/>
      <c r="F70" s="133"/>
      <c r="G70" s="327"/>
      <c r="H70" s="327"/>
      <c r="I70" s="327"/>
      <c r="J70" s="134">
        <v>0</v>
      </c>
      <c r="K70" s="21">
        <f t="shared" si="2"/>
        <v>0</v>
      </c>
      <c r="L70" s="22"/>
      <c r="M70" s="67"/>
    </row>
    <row r="71" spans="1:15" ht="11" thickBot="1">
      <c r="A71" s="387"/>
      <c r="B71" s="387"/>
      <c r="C71" s="387"/>
      <c r="D71" s="387"/>
      <c r="E71" s="20"/>
      <c r="F71" s="135"/>
      <c r="G71" s="388"/>
      <c r="H71" s="388"/>
      <c r="I71" s="388"/>
      <c r="J71" s="136">
        <v>0</v>
      </c>
      <c r="K71" s="21">
        <f t="shared" si="2"/>
        <v>0</v>
      </c>
      <c r="L71" s="22"/>
      <c r="M71" s="67"/>
    </row>
    <row r="72" spans="1:15" ht="10.5">
      <c r="A72" s="389" t="s">
        <v>103</v>
      </c>
      <c r="B72" s="390"/>
      <c r="C72" s="390"/>
      <c r="D72" s="390"/>
      <c r="E72" s="390"/>
      <c r="F72" s="390"/>
      <c r="G72" s="390"/>
      <c r="H72" s="390"/>
      <c r="I72" s="390"/>
      <c r="J72" s="391"/>
      <c r="K72" s="40">
        <f>SUM($K$58:$K$71)</f>
        <v>0</v>
      </c>
      <c r="L72" s="137" t="e">
        <f>$K$72/$K$128</f>
        <v>#DIV/0!</v>
      </c>
      <c r="M72" s="67"/>
    </row>
    <row r="73" spans="1:15" ht="11" thickBot="1">
      <c r="A73" s="231" t="s">
        <v>66</v>
      </c>
      <c r="B73" s="232"/>
      <c r="C73" s="232"/>
      <c r="D73" s="232"/>
      <c r="E73" s="232"/>
      <c r="F73" s="232"/>
      <c r="G73" s="232"/>
      <c r="H73" s="232"/>
      <c r="I73" s="232"/>
      <c r="J73" s="232"/>
      <c r="K73" s="138" t="str">
        <f>IF(OR(K72=0,J17=0,J20=0),"0",K72/J17/J20)</f>
        <v>0</v>
      </c>
      <c r="L73" s="118"/>
      <c r="M73" s="67"/>
    </row>
    <row r="74" spans="1:15" ht="11" thickBot="1">
      <c r="A74" s="333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67"/>
    </row>
    <row r="75" spans="1:15" ht="11" thickBot="1">
      <c r="A75" s="237" t="s">
        <v>107</v>
      </c>
      <c r="B75" s="238"/>
      <c r="C75" s="238"/>
      <c r="D75" s="238"/>
      <c r="E75" s="238"/>
      <c r="F75" s="238"/>
      <c r="G75" s="238"/>
      <c r="H75" s="238"/>
      <c r="I75" s="238"/>
      <c r="J75" s="238"/>
      <c r="K75" s="238"/>
      <c r="L75" s="239"/>
      <c r="M75" s="67"/>
    </row>
    <row r="76" spans="1:15" ht="10.5" customHeight="1" thickBot="1">
      <c r="A76" s="345" t="s">
        <v>67</v>
      </c>
      <c r="B76" s="346"/>
      <c r="C76" s="346"/>
      <c r="D76" s="340" t="s">
        <v>32</v>
      </c>
      <c r="E76" s="340"/>
      <c r="F76" s="347"/>
      <c r="G76" s="348"/>
      <c r="H76" s="349"/>
      <c r="I76" s="215" t="s">
        <v>68</v>
      </c>
      <c r="J76" s="139">
        <v>0</v>
      </c>
      <c r="K76" s="41">
        <f>J76*G76</f>
        <v>0</v>
      </c>
      <c r="L76" s="338"/>
      <c r="M76" s="173" t="s">
        <v>144</v>
      </c>
    </row>
    <row r="77" spans="1:15" ht="22" customHeight="1">
      <c r="A77" s="345"/>
      <c r="B77" s="346"/>
      <c r="C77" s="346"/>
      <c r="D77" s="210" t="s">
        <v>69</v>
      </c>
      <c r="E77" s="140"/>
      <c r="F77" s="214"/>
      <c r="G77" s="299"/>
      <c r="H77" s="299"/>
      <c r="I77" s="299"/>
      <c r="J77" s="217"/>
      <c r="K77" s="141"/>
      <c r="L77" s="338"/>
      <c r="M77" s="181" t="s">
        <v>141</v>
      </c>
    </row>
    <row r="78" spans="1:15">
      <c r="A78" s="345"/>
      <c r="B78" s="346"/>
      <c r="C78" s="346"/>
      <c r="D78" s="340"/>
      <c r="E78" s="340"/>
      <c r="F78" s="340"/>
      <c r="G78" s="341"/>
      <c r="H78" s="341"/>
      <c r="I78" s="167"/>
      <c r="J78" s="168"/>
      <c r="K78" s="169"/>
      <c r="L78" s="339"/>
      <c r="M78" s="174" t="s">
        <v>140</v>
      </c>
      <c r="N78" s="175" t="s">
        <v>132</v>
      </c>
      <c r="O78" s="179">
        <v>0</v>
      </c>
    </row>
    <row r="79" spans="1:15" ht="10.5" thickBot="1">
      <c r="A79" s="342"/>
      <c r="B79" s="343"/>
      <c r="C79" s="343"/>
      <c r="D79" s="343"/>
      <c r="E79" s="343"/>
      <c r="F79" s="343"/>
      <c r="G79" s="343"/>
      <c r="H79" s="343"/>
      <c r="I79" s="343"/>
      <c r="J79" s="343"/>
      <c r="K79" s="344"/>
      <c r="L79" s="338"/>
      <c r="M79" s="175" t="s">
        <v>147</v>
      </c>
      <c r="N79" s="175" t="s">
        <v>138</v>
      </c>
      <c r="O79" s="180">
        <v>0</v>
      </c>
    </row>
    <row r="80" spans="1:15" ht="10.5" thickBot="1">
      <c r="A80" s="345" t="s">
        <v>70</v>
      </c>
      <c r="B80" s="346"/>
      <c r="C80" s="346"/>
      <c r="D80" s="340" t="s">
        <v>32</v>
      </c>
      <c r="E80" s="340"/>
      <c r="F80" s="347"/>
      <c r="G80" s="348">
        <v>0</v>
      </c>
      <c r="H80" s="349"/>
      <c r="I80" s="215" t="s">
        <v>68</v>
      </c>
      <c r="J80" s="139">
        <v>0</v>
      </c>
      <c r="K80" s="41">
        <f>J80*G80</f>
        <v>0</v>
      </c>
      <c r="L80" s="338"/>
      <c r="M80" s="175"/>
      <c r="N80" s="187" t="s">
        <v>137</v>
      </c>
      <c r="O80" s="176" t="e">
        <f>O78/O79</f>
        <v>#DIV/0!</v>
      </c>
    </row>
    <row r="81" spans="1:15" ht="12">
      <c r="A81" s="345"/>
      <c r="B81" s="346"/>
      <c r="C81" s="346"/>
      <c r="D81" s="210" t="s">
        <v>69</v>
      </c>
      <c r="E81" s="172"/>
      <c r="F81" s="214"/>
      <c r="G81" s="299"/>
      <c r="H81" s="299"/>
      <c r="I81" s="299"/>
      <c r="J81" s="217"/>
      <c r="K81" s="141"/>
      <c r="L81" s="338"/>
      <c r="M81" s="175" t="s">
        <v>134</v>
      </c>
      <c r="N81" s="175" t="s">
        <v>138</v>
      </c>
      <c r="O81" s="180">
        <v>0</v>
      </c>
    </row>
    <row r="82" spans="1:15">
      <c r="A82" s="345"/>
      <c r="B82" s="346"/>
      <c r="C82" s="346"/>
      <c r="D82" s="340"/>
      <c r="E82" s="340"/>
      <c r="F82" s="340"/>
      <c r="G82" s="341"/>
      <c r="H82" s="341"/>
      <c r="I82" s="167"/>
      <c r="J82" s="168"/>
      <c r="K82" s="169"/>
      <c r="L82" s="338"/>
      <c r="M82" s="175" t="s">
        <v>135</v>
      </c>
      <c r="N82" s="175" t="s">
        <v>139</v>
      </c>
      <c r="O82" s="178" t="e">
        <f>O81*O80</f>
        <v>#DIV/0!</v>
      </c>
    </row>
    <row r="83" spans="1:15" ht="10.5" thickBot="1">
      <c r="A83" s="342"/>
      <c r="B83" s="343"/>
      <c r="C83" s="343"/>
      <c r="D83" s="343"/>
      <c r="E83" s="343"/>
      <c r="F83" s="343"/>
      <c r="G83" s="343"/>
      <c r="H83" s="343"/>
      <c r="I83" s="343"/>
      <c r="J83" s="343"/>
      <c r="K83" s="344"/>
      <c r="L83" s="338"/>
      <c r="M83" s="188" t="s">
        <v>136</v>
      </c>
      <c r="N83" s="188" t="s">
        <v>157</v>
      </c>
      <c r="O83" s="177" t="e">
        <f>O82*$J$13/$G$13</f>
        <v>#DIV/0!</v>
      </c>
    </row>
    <row r="84" spans="1:15" ht="13" customHeight="1" thickBot="1">
      <c r="A84" s="350"/>
      <c r="B84" s="351"/>
      <c r="C84" s="352"/>
      <c r="D84" s="142"/>
      <c r="E84" s="143"/>
      <c r="F84" s="217" t="s">
        <v>32</v>
      </c>
      <c r="G84" s="348"/>
      <c r="H84" s="349"/>
      <c r="I84" s="208" t="s">
        <v>68</v>
      </c>
      <c r="J84" s="139">
        <v>0</v>
      </c>
      <c r="K84" s="21">
        <f>G84*J84</f>
        <v>0</v>
      </c>
      <c r="L84" s="338"/>
      <c r="M84" s="13"/>
      <c r="O84" s="221"/>
    </row>
    <row r="85" spans="1:15" ht="21" customHeight="1">
      <c r="A85" s="353"/>
      <c r="B85" s="354"/>
      <c r="C85" s="355"/>
      <c r="D85" s="142" t="s">
        <v>69</v>
      </c>
      <c r="E85" s="144"/>
      <c r="F85" s="214"/>
      <c r="G85" s="299"/>
      <c r="H85" s="299"/>
      <c r="I85" s="299"/>
      <c r="J85" s="217"/>
      <c r="K85" s="141"/>
      <c r="L85" s="338"/>
      <c r="M85" s="182" t="s">
        <v>142</v>
      </c>
      <c r="N85" s="68" t="s">
        <v>130</v>
      </c>
    </row>
    <row r="86" spans="1:15" ht="13" customHeight="1" thickBot="1">
      <c r="A86" s="356"/>
      <c r="B86" s="357"/>
      <c r="C86" s="358"/>
      <c r="D86" s="142"/>
      <c r="E86" s="143"/>
      <c r="F86" s="217"/>
      <c r="G86" s="341"/>
      <c r="H86" s="341"/>
      <c r="I86" s="167"/>
      <c r="J86" s="168"/>
      <c r="K86" s="169"/>
      <c r="L86" s="338"/>
      <c r="M86" s="174" t="s">
        <v>140</v>
      </c>
      <c r="N86" s="175" t="s">
        <v>132</v>
      </c>
      <c r="O86" s="179">
        <v>0</v>
      </c>
    </row>
    <row r="87" spans="1:15" ht="13" customHeight="1" thickBot="1">
      <c r="A87" s="359"/>
      <c r="B87" s="316"/>
      <c r="C87" s="316"/>
      <c r="D87" s="316"/>
      <c r="E87" s="316"/>
      <c r="F87" s="316"/>
      <c r="G87" s="316"/>
      <c r="H87" s="316"/>
      <c r="I87" s="316"/>
      <c r="J87" s="316"/>
      <c r="K87" s="360"/>
      <c r="L87" s="338"/>
      <c r="M87" s="175" t="s">
        <v>133</v>
      </c>
      <c r="N87" s="175" t="s">
        <v>138</v>
      </c>
      <c r="O87" s="180">
        <v>0</v>
      </c>
    </row>
    <row r="88" spans="1:15" ht="13" customHeight="1" thickBot="1">
      <c r="A88" s="350"/>
      <c r="B88" s="351"/>
      <c r="C88" s="352"/>
      <c r="D88" s="142"/>
      <c r="E88" s="143"/>
      <c r="F88" s="217" t="s">
        <v>32</v>
      </c>
      <c r="G88" s="348"/>
      <c r="H88" s="349"/>
      <c r="I88" s="208"/>
      <c r="J88" s="139">
        <v>0</v>
      </c>
      <c r="K88" s="21">
        <f>G88*J88</f>
        <v>0</v>
      </c>
      <c r="L88" s="338"/>
      <c r="M88" s="175"/>
      <c r="N88" s="187" t="s">
        <v>137</v>
      </c>
      <c r="O88" s="176" t="e">
        <f>O86/O87</f>
        <v>#DIV/0!</v>
      </c>
    </row>
    <row r="89" spans="1:15" ht="12">
      <c r="A89" s="353"/>
      <c r="B89" s="354"/>
      <c r="C89" s="355"/>
      <c r="D89" s="142" t="s">
        <v>69</v>
      </c>
      <c r="E89" s="144"/>
      <c r="F89" s="214"/>
      <c r="G89" s="299"/>
      <c r="H89" s="299"/>
      <c r="I89" s="299"/>
      <c r="J89" s="217"/>
      <c r="K89" s="141"/>
      <c r="L89" s="338"/>
      <c r="M89" s="175" t="s">
        <v>134</v>
      </c>
      <c r="N89" s="175" t="s">
        <v>138</v>
      </c>
      <c r="O89" s="180">
        <v>0</v>
      </c>
    </row>
    <row r="90" spans="1:15" ht="13" customHeight="1" thickBot="1">
      <c r="A90" s="356"/>
      <c r="B90" s="357"/>
      <c r="C90" s="358"/>
      <c r="D90" s="142"/>
      <c r="E90" s="143"/>
      <c r="F90" s="217"/>
      <c r="G90" s="341"/>
      <c r="H90" s="341"/>
      <c r="I90" s="167"/>
      <c r="J90" s="168"/>
      <c r="K90" s="169"/>
      <c r="L90" s="338"/>
      <c r="M90" s="175" t="s">
        <v>135</v>
      </c>
      <c r="N90" s="175" t="s">
        <v>139</v>
      </c>
      <c r="O90" s="178" t="e">
        <f>O89*O88</f>
        <v>#DIV/0!</v>
      </c>
    </row>
    <row r="91" spans="1:15" ht="13" customHeight="1" thickBot="1">
      <c r="A91" s="359"/>
      <c r="B91" s="316"/>
      <c r="C91" s="316"/>
      <c r="D91" s="316"/>
      <c r="E91" s="316"/>
      <c r="F91" s="316"/>
      <c r="G91" s="316"/>
      <c r="H91" s="316"/>
      <c r="I91" s="316"/>
      <c r="J91" s="316"/>
      <c r="K91" s="360"/>
      <c r="L91" s="338"/>
      <c r="M91" s="188" t="s">
        <v>136</v>
      </c>
      <c r="N91" s="188" t="s">
        <v>157</v>
      </c>
      <c r="O91" s="177" t="e">
        <f>O90*$J$13/$G$13</f>
        <v>#DIV/0!</v>
      </c>
    </row>
    <row r="92" spans="1:15" ht="13" customHeight="1" thickBot="1">
      <c r="A92" s="380"/>
      <c r="B92" s="381"/>
      <c r="C92" s="382"/>
      <c r="D92" s="210"/>
      <c r="E92" s="143"/>
      <c r="F92" s="217" t="s">
        <v>32</v>
      </c>
      <c r="G92" s="385"/>
      <c r="H92" s="386"/>
      <c r="I92" s="208"/>
      <c r="J92" s="139">
        <v>0</v>
      </c>
      <c r="K92" s="21">
        <f>G92*J92</f>
        <v>0</v>
      </c>
      <c r="L92" s="338"/>
      <c r="M92" s="13"/>
    </row>
    <row r="93" spans="1:15" ht="12">
      <c r="A93" s="383"/>
      <c r="B93" s="354"/>
      <c r="C93" s="384"/>
      <c r="D93" s="210" t="s">
        <v>69</v>
      </c>
      <c r="E93" s="144"/>
      <c r="F93" s="214"/>
      <c r="G93" s="299"/>
      <c r="H93" s="299"/>
      <c r="I93" s="299"/>
      <c r="J93" s="217"/>
      <c r="K93" s="141"/>
      <c r="L93" s="338"/>
      <c r="M93" s="183" t="s">
        <v>143</v>
      </c>
    </row>
    <row r="94" spans="1:15" ht="12.5" customHeight="1">
      <c r="A94" s="383"/>
      <c r="B94" s="354"/>
      <c r="C94" s="384"/>
      <c r="D94" s="145"/>
      <c r="E94" s="145"/>
      <c r="F94" s="217"/>
      <c r="G94" s="341"/>
      <c r="H94" s="341"/>
      <c r="I94" s="167"/>
      <c r="J94" s="168"/>
      <c r="K94" s="169"/>
      <c r="L94" s="113"/>
      <c r="M94" s="13"/>
    </row>
    <row r="95" spans="1:15" ht="10.5" thickBot="1">
      <c r="A95" s="250" t="s">
        <v>103</v>
      </c>
      <c r="B95" s="250"/>
      <c r="C95" s="250"/>
      <c r="D95" s="250"/>
      <c r="E95" s="250"/>
      <c r="F95" s="250"/>
      <c r="G95" s="250"/>
      <c r="H95" s="250"/>
      <c r="I95" s="250"/>
      <c r="J95" s="250"/>
      <c r="K95" s="171">
        <f>SUM(K76,K80,K84,K88,K92)</f>
        <v>0</v>
      </c>
      <c r="L95" s="170" t="e">
        <f>$K$95/$K$128</f>
        <v>#DIV/0!</v>
      </c>
      <c r="M95" s="13"/>
    </row>
    <row r="96" spans="1:15" ht="11" thickBot="1">
      <c r="A96" s="392"/>
      <c r="B96" s="392"/>
      <c r="C96" s="392"/>
      <c r="D96" s="392"/>
      <c r="E96" s="392"/>
      <c r="F96" s="392"/>
      <c r="G96" s="392"/>
      <c r="H96" s="392"/>
      <c r="I96" s="392"/>
      <c r="J96" s="392"/>
      <c r="K96" s="392"/>
      <c r="L96" s="333"/>
      <c r="M96" s="67"/>
    </row>
    <row r="97" spans="1:16" ht="11" customHeight="1" thickBot="1">
      <c r="A97" s="237" t="s">
        <v>71</v>
      </c>
      <c r="B97" s="238"/>
      <c r="C97" s="238"/>
      <c r="D97" s="238"/>
      <c r="E97" s="238"/>
      <c r="F97" s="238"/>
      <c r="G97" s="238"/>
      <c r="H97" s="238"/>
      <c r="I97" s="238"/>
      <c r="J97" s="238"/>
      <c r="K97" s="238"/>
      <c r="L97" s="239"/>
      <c r="M97" s="297" t="s">
        <v>72</v>
      </c>
      <c r="N97" s="313"/>
      <c r="O97" s="313"/>
      <c r="P97" s="313"/>
    </row>
    <row r="98" spans="1:16" ht="25.5" customHeight="1" thickBot="1">
      <c r="A98" s="393"/>
      <c r="B98" s="394"/>
      <c r="C98" s="395"/>
      <c r="D98" s="19"/>
      <c r="E98" s="20"/>
      <c r="F98" s="216" t="s">
        <v>20</v>
      </c>
      <c r="G98" s="396">
        <v>0</v>
      </c>
      <c r="H98" s="397"/>
      <c r="I98" s="43" t="s">
        <v>12</v>
      </c>
      <c r="J98" s="109">
        <v>0</v>
      </c>
      <c r="K98" s="21">
        <f>$G$98*$J$98</f>
        <v>0</v>
      </c>
      <c r="L98" s="398"/>
      <c r="M98" s="297"/>
      <c r="N98" s="313"/>
      <c r="O98" s="313"/>
      <c r="P98" s="313"/>
    </row>
    <row r="99" spans="1:16" ht="21" customHeight="1" thickBot="1">
      <c r="A99" s="393"/>
      <c r="B99" s="394"/>
      <c r="C99" s="395"/>
      <c r="D99" s="20"/>
      <c r="E99" s="20"/>
      <c r="F99" s="216" t="s">
        <v>20</v>
      </c>
      <c r="G99" s="399">
        <v>0</v>
      </c>
      <c r="H99" s="400"/>
      <c r="I99" s="43" t="s">
        <v>12</v>
      </c>
      <c r="J99" s="112">
        <v>0</v>
      </c>
      <c r="K99" s="21">
        <f>$G$99*$J$99</f>
        <v>0</v>
      </c>
      <c r="L99" s="398"/>
      <c r="M99" s="297"/>
      <c r="N99" s="313"/>
      <c r="O99" s="313"/>
      <c r="P99" s="313"/>
    </row>
    <row r="100" spans="1:16" ht="11" thickBot="1">
      <c r="A100" s="322" t="s">
        <v>103</v>
      </c>
      <c r="B100" s="323"/>
      <c r="C100" s="323"/>
      <c r="D100" s="323"/>
      <c r="E100" s="323"/>
      <c r="F100" s="323"/>
      <c r="G100" s="323"/>
      <c r="H100" s="323"/>
      <c r="I100" s="323"/>
      <c r="J100" s="324"/>
      <c r="K100" s="44">
        <f>SUM(K98:K99)</f>
        <v>0</v>
      </c>
      <c r="L100" s="118" t="e">
        <f>$K$100/$K$128</f>
        <v>#DIV/0!</v>
      </c>
      <c r="M100" s="67"/>
    </row>
    <row r="101" spans="1:16" ht="11" thickBot="1">
      <c r="A101" s="333"/>
      <c r="B101" s="333"/>
      <c r="C101" s="333"/>
      <c r="D101" s="333"/>
      <c r="E101" s="333"/>
      <c r="F101" s="333"/>
      <c r="G101" s="333"/>
      <c r="H101" s="333"/>
      <c r="I101" s="333"/>
      <c r="J101" s="333"/>
      <c r="K101" s="333"/>
      <c r="L101" s="333"/>
      <c r="M101" s="67"/>
    </row>
    <row r="102" spans="1:16" ht="11" thickBot="1">
      <c r="A102" s="237" t="s">
        <v>73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9"/>
      <c r="M102" s="67"/>
    </row>
    <row r="103" spans="1:16" ht="10.5">
      <c r="A103" s="253" t="s">
        <v>1</v>
      </c>
      <c r="B103" s="250"/>
      <c r="C103" s="250"/>
      <c r="D103" s="250"/>
      <c r="E103" s="250"/>
      <c r="F103" s="250"/>
      <c r="G103" s="401" t="s">
        <v>74</v>
      </c>
      <c r="H103" s="401"/>
      <c r="I103" s="401"/>
      <c r="J103" s="401"/>
      <c r="K103" s="146">
        <v>0</v>
      </c>
      <c r="L103" s="166" t="e">
        <f>$K$103/$K$128</f>
        <v>#DIV/0!</v>
      </c>
      <c r="M103" s="183" t="s">
        <v>124</v>
      </c>
    </row>
    <row r="104" spans="1:16" ht="10.5">
      <c r="A104" s="402" t="s">
        <v>75</v>
      </c>
      <c r="B104" s="390"/>
      <c r="C104" s="390"/>
      <c r="D104" s="390"/>
      <c r="E104" s="390"/>
      <c r="F104" s="390"/>
      <c r="G104" s="390"/>
      <c r="H104" s="390"/>
      <c r="I104" s="390"/>
      <c r="J104" s="390"/>
      <c r="K104" s="148" t="str">
        <f>IF(OR(K103=0,J17=0,J15=0),"0",K103/J17/J15)</f>
        <v>0</v>
      </c>
      <c r="L104" s="147"/>
      <c r="M104" s="67"/>
    </row>
    <row r="105" spans="1:16" ht="10.5">
      <c r="A105" s="403" t="s">
        <v>76</v>
      </c>
      <c r="B105" s="404"/>
      <c r="C105" s="404"/>
      <c r="D105" s="404"/>
      <c r="E105" s="404"/>
      <c r="F105" s="404"/>
      <c r="G105" s="404"/>
      <c r="H105" s="404"/>
      <c r="I105" s="404"/>
      <c r="J105" s="404"/>
      <c r="K105" s="404"/>
      <c r="L105" s="108"/>
      <c r="M105" s="67"/>
    </row>
    <row r="106" spans="1:16" ht="10.5">
      <c r="A106" s="253" t="s">
        <v>77</v>
      </c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149"/>
      <c r="M106" s="67"/>
    </row>
    <row r="107" spans="1:16" ht="10.5">
      <c r="A107" s="253" t="s">
        <v>78</v>
      </c>
      <c r="B107" s="250"/>
      <c r="C107" s="250"/>
      <c r="D107" s="250"/>
      <c r="E107" s="250"/>
      <c r="F107" s="250"/>
      <c r="G107" s="250"/>
      <c r="H107" s="250"/>
      <c r="I107" s="250"/>
      <c r="J107" s="250"/>
      <c r="K107" s="250"/>
      <c r="L107" s="149"/>
      <c r="M107" s="67"/>
    </row>
    <row r="108" spans="1:16" ht="10.5">
      <c r="A108" s="253" t="s">
        <v>128</v>
      </c>
      <c r="B108" s="250"/>
      <c r="C108" s="250"/>
      <c r="D108" s="250"/>
      <c r="E108" s="250"/>
      <c r="F108" s="250"/>
      <c r="G108" s="250"/>
      <c r="H108" s="250"/>
      <c r="I108" s="250"/>
      <c r="J108" s="250"/>
      <c r="K108" s="250"/>
      <c r="L108" s="149"/>
      <c r="M108" s="67"/>
    </row>
    <row r="109" spans="1:16" ht="10.5">
      <c r="A109" s="253" t="s">
        <v>79</v>
      </c>
      <c r="B109" s="250"/>
      <c r="C109" s="250"/>
      <c r="D109" s="250"/>
      <c r="E109" s="250"/>
      <c r="F109" s="250"/>
      <c r="G109" s="250"/>
      <c r="H109" s="250"/>
      <c r="I109" s="250"/>
      <c r="J109" s="250"/>
      <c r="K109" s="250"/>
      <c r="L109" s="149"/>
      <c r="M109" s="67"/>
    </row>
    <row r="110" spans="1:16" ht="10.5">
      <c r="A110" s="253" t="s">
        <v>80</v>
      </c>
      <c r="B110" s="250"/>
      <c r="C110" s="250"/>
      <c r="D110" s="250"/>
      <c r="E110" s="250"/>
      <c r="F110" s="250"/>
      <c r="G110" s="250"/>
      <c r="H110" s="250"/>
      <c r="I110" s="250"/>
      <c r="J110" s="250"/>
      <c r="K110" s="250"/>
      <c r="L110" s="149"/>
      <c r="M110" s="67"/>
    </row>
    <row r="111" spans="1:16" ht="10.5">
      <c r="A111" s="253" t="s">
        <v>129</v>
      </c>
      <c r="B111" s="250"/>
      <c r="C111" s="250"/>
      <c r="D111" s="250"/>
      <c r="E111" s="250"/>
      <c r="F111" s="250"/>
      <c r="G111" s="250"/>
      <c r="H111" s="250"/>
      <c r="I111" s="250"/>
      <c r="J111" s="250"/>
      <c r="K111" s="250"/>
      <c r="L111" s="149"/>
      <c r="M111" s="67"/>
    </row>
    <row r="112" spans="1:16" ht="11" thickBot="1">
      <c r="A112" s="333"/>
      <c r="B112" s="333"/>
      <c r="C112" s="333"/>
      <c r="D112" s="333"/>
      <c r="E112" s="333"/>
      <c r="F112" s="333"/>
      <c r="G112" s="333"/>
      <c r="H112" s="333"/>
      <c r="I112" s="333"/>
      <c r="J112" s="333"/>
      <c r="K112" s="333"/>
      <c r="L112" s="333"/>
      <c r="M112" s="67"/>
    </row>
    <row r="113" spans="1:15" ht="11" thickBot="1">
      <c r="A113" s="237" t="s">
        <v>81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9"/>
      <c r="M113" s="67"/>
    </row>
    <row r="114" spans="1:15" ht="10.5">
      <c r="A114" s="413"/>
      <c r="B114" s="414"/>
      <c r="C114" s="414"/>
      <c r="D114" s="414"/>
      <c r="E114" s="415"/>
      <c r="F114" s="216" t="s">
        <v>20</v>
      </c>
      <c r="G114" s="396">
        <v>0</v>
      </c>
      <c r="H114" s="397"/>
      <c r="I114" s="45" t="s">
        <v>12</v>
      </c>
      <c r="J114" s="150">
        <v>0</v>
      </c>
      <c r="K114" s="35">
        <f>G114*J114</f>
        <v>0</v>
      </c>
      <c r="L114" s="22"/>
      <c r="M114" s="67"/>
    </row>
    <row r="115" spans="1:15" ht="11" thickBot="1">
      <c r="A115" s="410"/>
      <c r="B115" s="411"/>
      <c r="C115" s="411"/>
      <c r="D115" s="411"/>
      <c r="E115" s="412"/>
      <c r="F115" s="23" t="s">
        <v>20</v>
      </c>
      <c r="G115" s="416">
        <v>0</v>
      </c>
      <c r="H115" s="417"/>
      <c r="I115" s="46" t="s">
        <v>12</v>
      </c>
      <c r="J115" s="151">
        <v>0</v>
      </c>
      <c r="K115" s="34">
        <f>G115*J115</f>
        <v>0</v>
      </c>
      <c r="L115" s="25"/>
      <c r="M115" s="67"/>
    </row>
    <row r="116" spans="1:15" ht="11" thickBot="1">
      <c r="A116" s="392"/>
      <c r="B116" s="392"/>
      <c r="C116" s="392"/>
      <c r="D116" s="392"/>
      <c r="E116" s="392"/>
      <c r="F116" s="392"/>
      <c r="G116" s="392"/>
      <c r="H116" s="392"/>
      <c r="I116" s="392"/>
      <c r="J116" s="392"/>
      <c r="K116" s="392"/>
      <c r="L116" s="392"/>
      <c r="M116" s="67"/>
    </row>
    <row r="117" spans="1:15" ht="11" thickBot="1">
      <c r="A117" s="418" t="s">
        <v>82</v>
      </c>
      <c r="B117" s="419"/>
      <c r="C117" s="419"/>
      <c r="D117" s="419"/>
      <c r="E117" s="419"/>
      <c r="F117" s="419"/>
      <c r="G117" s="419"/>
      <c r="H117" s="419"/>
      <c r="I117" s="419"/>
      <c r="J117" s="419"/>
      <c r="K117" s="419"/>
      <c r="L117" s="420"/>
      <c r="M117" s="67"/>
    </row>
    <row r="118" spans="1:15" ht="11" thickBot="1">
      <c r="A118" s="421" t="s">
        <v>83</v>
      </c>
      <c r="B118" s="422"/>
      <c r="C118" s="422"/>
      <c r="D118" s="422"/>
      <c r="E118" s="423">
        <f>K22+K23+K36+K43+K46+K53+K72+K95+K100+K103+K114+K115</f>
        <v>0</v>
      </c>
      <c r="F118" s="424"/>
      <c r="G118" s="309"/>
      <c r="H118" s="309"/>
      <c r="I118" s="309"/>
      <c r="J118" s="47" t="str">
        <f>IF(OR(K118=0,E118=0),"0",K118/E118)</f>
        <v>0</v>
      </c>
      <c r="K118" s="139">
        <v>0</v>
      </c>
      <c r="L118" s="152"/>
      <c r="M118" s="183" t="s">
        <v>125</v>
      </c>
    </row>
    <row r="119" spans="1:15" ht="11" thickBot="1">
      <c r="A119" s="333"/>
      <c r="B119" s="333"/>
      <c r="C119" s="333"/>
      <c r="D119" s="333"/>
      <c r="E119" s="333"/>
      <c r="F119" s="333"/>
      <c r="G119" s="333"/>
      <c r="H119" s="333"/>
      <c r="I119" s="333"/>
      <c r="J119" s="333"/>
      <c r="K119" s="333"/>
      <c r="L119" s="333"/>
      <c r="M119" s="67"/>
    </row>
    <row r="120" spans="1:15" ht="11" customHeight="1" thickBot="1">
      <c r="A120" s="418" t="s">
        <v>84</v>
      </c>
      <c r="B120" s="419"/>
      <c r="C120" s="419"/>
      <c r="D120" s="419"/>
      <c r="E120" s="419"/>
      <c r="F120" s="419"/>
      <c r="G120" s="419"/>
      <c r="H120" s="419"/>
      <c r="I120" s="419"/>
      <c r="J120" s="419"/>
      <c r="K120" s="419"/>
      <c r="L120" s="420"/>
      <c r="M120" s="405" t="s">
        <v>108</v>
      </c>
      <c r="N120" s="406"/>
      <c r="O120" s="406"/>
    </row>
    <row r="121" spans="1:15" ht="11" thickBot="1">
      <c r="A121" s="407" t="s">
        <v>85</v>
      </c>
      <c r="B121" s="408"/>
      <c r="C121" s="408"/>
      <c r="D121" s="408"/>
      <c r="E121" s="408"/>
      <c r="F121" s="408"/>
      <c r="G121" s="409" t="s">
        <v>86</v>
      </c>
      <c r="H121" s="409"/>
      <c r="I121" s="408"/>
      <c r="J121" s="153" t="s">
        <v>87</v>
      </c>
      <c r="K121" s="139">
        <v>0</v>
      </c>
      <c r="L121" s="154"/>
      <c r="M121" s="405"/>
      <c r="N121" s="406"/>
      <c r="O121" s="406"/>
    </row>
    <row r="122" spans="1:15" ht="11" thickBot="1">
      <c r="A122" s="204"/>
      <c r="B122" s="204"/>
      <c r="C122" s="204"/>
      <c r="D122" s="204"/>
      <c r="E122" s="204"/>
      <c r="F122" s="204"/>
      <c r="G122" s="204"/>
      <c r="H122" s="204"/>
      <c r="I122" s="204"/>
      <c r="J122" s="204"/>
      <c r="K122" s="204"/>
      <c r="L122" s="204"/>
      <c r="M122" s="67"/>
    </row>
    <row r="123" spans="1:15" ht="10.5">
      <c r="A123" s="237" t="s">
        <v>109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9"/>
      <c r="M123" s="67"/>
    </row>
    <row r="124" spans="1:15" ht="11" thickBot="1">
      <c r="A124" s="425"/>
      <c r="B124" s="425"/>
      <c r="C124" s="425"/>
      <c r="D124" s="425"/>
      <c r="E124" s="425"/>
      <c r="F124" s="426"/>
      <c r="G124" s="426"/>
      <c r="H124" s="426"/>
      <c r="I124" s="426"/>
      <c r="J124" s="207"/>
      <c r="K124" s="48"/>
      <c r="L124" s="22"/>
      <c r="M124" s="67"/>
    </row>
    <row r="125" spans="1:15" ht="20.5" customHeight="1" thickBot="1">
      <c r="A125" s="413"/>
      <c r="B125" s="414"/>
      <c r="C125" s="414"/>
      <c r="D125" s="414"/>
      <c r="E125" s="415"/>
      <c r="F125" s="210" t="s">
        <v>88</v>
      </c>
      <c r="G125" s="218">
        <v>0</v>
      </c>
      <c r="H125" s="427" t="s">
        <v>89</v>
      </c>
      <c r="I125" s="321"/>
      <c r="J125" s="156">
        <v>0</v>
      </c>
      <c r="K125" s="35">
        <f>J125*$J$17</f>
        <v>0</v>
      </c>
      <c r="L125" s="157"/>
      <c r="M125" s="297"/>
      <c r="N125" s="313"/>
    </row>
    <row r="126" spans="1:15" ht="20.5" thickBot="1">
      <c r="A126" s="410"/>
      <c r="B126" s="411"/>
      <c r="C126" s="411"/>
      <c r="D126" s="411"/>
      <c r="E126" s="412"/>
      <c r="F126" s="210" t="s">
        <v>88</v>
      </c>
      <c r="G126" s="158">
        <v>0</v>
      </c>
      <c r="H126" s="428" t="s">
        <v>89</v>
      </c>
      <c r="I126" s="429"/>
      <c r="J126" s="159">
        <v>0</v>
      </c>
      <c r="K126" s="35">
        <f>J126*$J$17</f>
        <v>0</v>
      </c>
      <c r="L126" s="160"/>
      <c r="M126" s="297"/>
      <c r="N126" s="313"/>
    </row>
    <row r="127" spans="1:15" ht="11" thickBot="1">
      <c r="A127" s="430"/>
      <c r="B127" s="430"/>
      <c r="C127" s="430"/>
      <c r="D127" s="430"/>
      <c r="E127" s="430"/>
      <c r="F127" s="430"/>
      <c r="G127" s="430"/>
      <c r="H127" s="430"/>
      <c r="I127" s="430"/>
      <c r="J127" s="430"/>
      <c r="K127" s="430"/>
      <c r="L127" s="430"/>
      <c r="M127" s="67"/>
    </row>
    <row r="128" spans="1:15" ht="11" thickBot="1">
      <c r="A128" s="431" t="s">
        <v>110</v>
      </c>
      <c r="B128" s="432"/>
      <c r="C128" s="432"/>
      <c r="D128" s="432"/>
      <c r="E128" s="432"/>
      <c r="F128" s="432"/>
      <c r="G128" s="432"/>
      <c r="H128" s="432"/>
      <c r="I128" s="432"/>
      <c r="J128" s="433"/>
      <c r="K128" s="434">
        <f>$E$118+$K$118-$K$121+K125+K126</f>
        <v>0</v>
      </c>
      <c r="L128" s="435"/>
      <c r="M128" s="67"/>
    </row>
    <row r="129" spans="1:13" ht="11" thickBot="1">
      <c r="A129" s="333"/>
      <c r="B129" s="333"/>
      <c r="C129" s="333"/>
      <c r="D129" s="333"/>
      <c r="E129" s="333"/>
      <c r="F129" s="333"/>
      <c r="G129" s="333"/>
      <c r="H129" s="333"/>
      <c r="I129" s="333"/>
      <c r="J129" s="333"/>
      <c r="K129" s="333"/>
      <c r="L129" s="333"/>
      <c r="M129" s="67"/>
    </row>
    <row r="130" spans="1:13" ht="11" thickBot="1">
      <c r="A130" s="436" t="s">
        <v>111</v>
      </c>
      <c r="B130" s="437"/>
      <c r="C130" s="437"/>
      <c r="D130" s="437"/>
      <c r="E130" s="437"/>
      <c r="F130" s="437"/>
      <c r="G130" s="437"/>
      <c r="H130" s="437"/>
      <c r="I130" s="437"/>
      <c r="J130" s="438"/>
      <c r="K130" s="439" t="str">
        <f>IF(K128=0,"0",ROUND(($K$128/$J$17/$G$13),2))</f>
        <v>0</v>
      </c>
      <c r="L130" s="440"/>
      <c r="M130" s="67"/>
    </row>
    <row r="131" spans="1:13" ht="10.5">
      <c r="A131" s="441"/>
      <c r="B131" s="340"/>
      <c r="C131" s="340"/>
      <c r="D131" s="340"/>
      <c r="E131" s="340"/>
      <c r="F131" s="340"/>
      <c r="G131" s="340"/>
      <c r="H131" s="340"/>
      <c r="I131" s="340"/>
      <c r="J131" s="340"/>
      <c r="K131" s="442"/>
      <c r="L131" s="443"/>
      <c r="M131" s="67"/>
    </row>
    <row r="132" spans="1:13" ht="11" thickBot="1">
      <c r="A132" s="444" t="s">
        <v>112</v>
      </c>
      <c r="B132" s="445"/>
      <c r="C132" s="445"/>
      <c r="D132" s="445"/>
      <c r="E132" s="445"/>
      <c r="F132" s="445"/>
      <c r="G132" s="445"/>
      <c r="H132" s="445"/>
      <c r="I132" s="445"/>
      <c r="J132" s="446"/>
      <c r="K132" s="447">
        <f>$K$130*$G$13</f>
        <v>0</v>
      </c>
      <c r="L132" s="448"/>
      <c r="M132" s="67"/>
    </row>
  </sheetData>
  <sheetProtection algorithmName="SHA-512" hashValue="svdIgvfR1xzYxRCDaqNd2pNRoBrhZC0Cs3OfJcPsfmwIiw6GQb+xHDOP8UqgR3qZgDDDzFgND9wLi/8Xr9IGrQ==" saltValue="ZCjRmuFnq1gmfEvMsP6prA==" spinCount="100000" sheet="1" objects="1" scenarios="1"/>
  <mergeCells count="209">
    <mergeCell ref="A1:L1"/>
    <mergeCell ref="A2:L2"/>
    <mergeCell ref="A3:L3"/>
    <mergeCell ref="A4:G4"/>
    <mergeCell ref="A5:C5"/>
    <mergeCell ref="D5:F5"/>
    <mergeCell ref="H5:J5"/>
    <mergeCell ref="K5:L5"/>
    <mergeCell ref="H6:J6"/>
    <mergeCell ref="K6:L6"/>
    <mergeCell ref="M7:N7"/>
    <mergeCell ref="A8:L8"/>
    <mergeCell ref="A9:F10"/>
    <mergeCell ref="G9:G10"/>
    <mergeCell ref="H9:I9"/>
    <mergeCell ref="J9:J10"/>
    <mergeCell ref="K9:K10"/>
    <mergeCell ref="M10:M11"/>
    <mergeCell ref="A17:E17"/>
    <mergeCell ref="G17:I17"/>
    <mergeCell ref="A18:L18"/>
    <mergeCell ref="A19:L19"/>
    <mergeCell ref="A21:L21"/>
    <mergeCell ref="A22:C22"/>
    <mergeCell ref="G22:H22"/>
    <mergeCell ref="A11:E11"/>
    <mergeCell ref="A12:E12"/>
    <mergeCell ref="A13:E13"/>
    <mergeCell ref="A14:E14"/>
    <mergeCell ref="A15:E15"/>
    <mergeCell ref="A16:K16"/>
    <mergeCell ref="A23:C23"/>
    <mergeCell ref="D23:E23"/>
    <mergeCell ref="G23:H23"/>
    <mergeCell ref="A25:L25"/>
    <mergeCell ref="A26:H26"/>
    <mergeCell ref="A27:E27"/>
    <mergeCell ref="G27:H27"/>
    <mergeCell ref="L27:L32"/>
    <mergeCell ref="A28:E28"/>
    <mergeCell ref="A32:E32"/>
    <mergeCell ref="G32:H32"/>
    <mergeCell ref="A33:F33"/>
    <mergeCell ref="G33:H33"/>
    <mergeCell ref="I33:K33"/>
    <mergeCell ref="A34:E34"/>
    <mergeCell ref="G34:H34"/>
    <mergeCell ref="G28:H28"/>
    <mergeCell ref="A29:E29"/>
    <mergeCell ref="G29:H29"/>
    <mergeCell ref="A30:E30"/>
    <mergeCell ref="G30:H30"/>
    <mergeCell ref="A31:E31"/>
    <mergeCell ref="G31:H31"/>
    <mergeCell ref="A40:F40"/>
    <mergeCell ref="G40:H40"/>
    <mergeCell ref="A41:K41"/>
    <mergeCell ref="A42:D42"/>
    <mergeCell ref="E42:I42"/>
    <mergeCell ref="J42:K42"/>
    <mergeCell ref="M34:R34"/>
    <mergeCell ref="A35:F35"/>
    <mergeCell ref="G35:J35"/>
    <mergeCell ref="A36:F36"/>
    <mergeCell ref="A38:L38"/>
    <mergeCell ref="A39:F39"/>
    <mergeCell ref="G39:H39"/>
    <mergeCell ref="I39:K39"/>
    <mergeCell ref="B46:D46"/>
    <mergeCell ref="F46:I46"/>
    <mergeCell ref="A48:L48"/>
    <mergeCell ref="A49:E49"/>
    <mergeCell ref="G49:H49"/>
    <mergeCell ref="M49:N50"/>
    <mergeCell ref="A50:E50"/>
    <mergeCell ref="G50:H50"/>
    <mergeCell ref="B43:D43"/>
    <mergeCell ref="E43:F43"/>
    <mergeCell ref="G43:H43"/>
    <mergeCell ref="A44:K44"/>
    <mergeCell ref="A45:D45"/>
    <mergeCell ref="E45:I45"/>
    <mergeCell ref="J45:K45"/>
    <mergeCell ref="G56:I56"/>
    <mergeCell ref="F57:I57"/>
    <mergeCell ref="M57:M58"/>
    <mergeCell ref="A58:E58"/>
    <mergeCell ref="G58:I58"/>
    <mergeCell ref="A59:E59"/>
    <mergeCell ref="G59:I59"/>
    <mergeCell ref="A51:K51"/>
    <mergeCell ref="A52:F52"/>
    <mergeCell ref="G52:J52"/>
    <mergeCell ref="A53:J53"/>
    <mergeCell ref="A54:L54"/>
    <mergeCell ref="A55:L55"/>
    <mergeCell ref="A63:E63"/>
    <mergeCell ref="G63:I63"/>
    <mergeCell ref="A64:E64"/>
    <mergeCell ref="G64:I64"/>
    <mergeCell ref="A65:E65"/>
    <mergeCell ref="G65:I65"/>
    <mergeCell ref="A60:E60"/>
    <mergeCell ref="G60:I60"/>
    <mergeCell ref="A61:E61"/>
    <mergeCell ref="G61:I61"/>
    <mergeCell ref="A62:E62"/>
    <mergeCell ref="G62:I62"/>
    <mergeCell ref="A69:D69"/>
    <mergeCell ref="G69:I69"/>
    <mergeCell ref="A70:D70"/>
    <mergeCell ref="G70:I70"/>
    <mergeCell ref="A71:D71"/>
    <mergeCell ref="G71:I71"/>
    <mergeCell ref="A66:E66"/>
    <mergeCell ref="G66:I66"/>
    <mergeCell ref="A67:E67"/>
    <mergeCell ref="G67:I67"/>
    <mergeCell ref="A68:E68"/>
    <mergeCell ref="G68:I68"/>
    <mergeCell ref="A72:J72"/>
    <mergeCell ref="A73:J73"/>
    <mergeCell ref="A74:L74"/>
    <mergeCell ref="A75:L75"/>
    <mergeCell ref="A76:C78"/>
    <mergeCell ref="D76:F76"/>
    <mergeCell ref="G76:H76"/>
    <mergeCell ref="L76:L93"/>
    <mergeCell ref="G77:I77"/>
    <mergeCell ref="D78:F78"/>
    <mergeCell ref="A83:K83"/>
    <mergeCell ref="A84:C86"/>
    <mergeCell ref="G84:H84"/>
    <mergeCell ref="G85:I85"/>
    <mergeCell ref="G86:H86"/>
    <mergeCell ref="A87:K87"/>
    <mergeCell ref="G78:H78"/>
    <mergeCell ref="A79:K79"/>
    <mergeCell ref="A80:C82"/>
    <mergeCell ref="D80:F80"/>
    <mergeCell ref="G80:H80"/>
    <mergeCell ref="G81:I81"/>
    <mergeCell ref="D82:F82"/>
    <mergeCell ref="G82:H82"/>
    <mergeCell ref="A88:C90"/>
    <mergeCell ref="G88:H88"/>
    <mergeCell ref="G89:I89"/>
    <mergeCell ref="G90:H90"/>
    <mergeCell ref="A91:K91"/>
    <mergeCell ref="A92:C94"/>
    <mergeCell ref="G92:H92"/>
    <mergeCell ref="G93:I93"/>
    <mergeCell ref="G94:H94"/>
    <mergeCell ref="A95:J95"/>
    <mergeCell ref="A96:L96"/>
    <mergeCell ref="A97:L97"/>
    <mergeCell ref="M97:P99"/>
    <mergeCell ref="A98:C98"/>
    <mergeCell ref="G98:H98"/>
    <mergeCell ref="L98:L99"/>
    <mergeCell ref="A99:C99"/>
    <mergeCell ref="G99:H99"/>
    <mergeCell ref="A105:K105"/>
    <mergeCell ref="A106:K106"/>
    <mergeCell ref="A107:K107"/>
    <mergeCell ref="A108:K108"/>
    <mergeCell ref="A109:K109"/>
    <mergeCell ref="A110:K110"/>
    <mergeCell ref="A100:J100"/>
    <mergeCell ref="A101:L101"/>
    <mergeCell ref="A102:L102"/>
    <mergeCell ref="A103:F103"/>
    <mergeCell ref="G103:J103"/>
    <mergeCell ref="A104:J104"/>
    <mergeCell ref="A116:L116"/>
    <mergeCell ref="A117:L117"/>
    <mergeCell ref="A118:D118"/>
    <mergeCell ref="E118:F118"/>
    <mergeCell ref="G118:I118"/>
    <mergeCell ref="A119:L119"/>
    <mergeCell ref="A111:K111"/>
    <mergeCell ref="A112:L112"/>
    <mergeCell ref="A113:L113"/>
    <mergeCell ref="A114:E114"/>
    <mergeCell ref="G114:H114"/>
    <mergeCell ref="A115:E115"/>
    <mergeCell ref="G115:H115"/>
    <mergeCell ref="A125:E125"/>
    <mergeCell ref="H125:I125"/>
    <mergeCell ref="M125:N126"/>
    <mergeCell ref="A126:E126"/>
    <mergeCell ref="H126:I126"/>
    <mergeCell ref="A127:L127"/>
    <mergeCell ref="A120:L120"/>
    <mergeCell ref="M120:O121"/>
    <mergeCell ref="A121:F121"/>
    <mergeCell ref="G121:I121"/>
    <mergeCell ref="A123:L123"/>
    <mergeCell ref="A124:E124"/>
    <mergeCell ref="F124:I124"/>
    <mergeCell ref="A132:J132"/>
    <mergeCell ref="K132:L132"/>
    <mergeCell ref="A128:J128"/>
    <mergeCell ref="K128:L128"/>
    <mergeCell ref="A129:L129"/>
    <mergeCell ref="A130:J130"/>
    <mergeCell ref="K130:L130"/>
    <mergeCell ref="A131:J131"/>
    <mergeCell ref="K131:L131"/>
  </mergeCells>
  <conditionalFormatting sqref="I34">
    <cfRule type="cellIs" dxfId="29" priority="10" operator="greaterThan">
      <formula>0.15</formula>
    </cfRule>
    <cfRule type="cellIs" dxfId="28" priority="11" operator="greaterThan">
      <formula>0.15</formula>
    </cfRule>
  </conditionalFormatting>
  <conditionalFormatting sqref="L103">
    <cfRule type="cellIs" dxfId="27" priority="2" operator="greaterThan">
      <formula>0.16</formula>
    </cfRule>
    <cfRule type="cellIs" dxfId="26" priority="3" operator="greaterThan">
      <formula>0.16</formula>
    </cfRule>
    <cfRule type="cellIs" dxfId="25" priority="4" operator="greaterThan">
      <formula>0.16</formula>
    </cfRule>
    <cfRule type="cellIs" dxfId="24" priority="5" operator="greaterThan">
      <formula>0.16</formula>
    </cfRule>
    <cfRule type="cellIs" dxfId="23" priority="6" operator="greaterThanOrEqual">
      <formula>0.16</formula>
    </cfRule>
    <cfRule type="cellIs" priority="7" operator="greaterThanOrEqual">
      <formula>0.16</formula>
    </cfRule>
    <cfRule type="cellIs" dxfId="22" priority="8" operator="greaterThan">
      <formula>0.15</formula>
    </cfRule>
    <cfRule type="cellIs" dxfId="21" priority="9" operator="greaterThan">
      <formula>15</formula>
    </cfRule>
  </conditionalFormatting>
  <conditionalFormatting sqref="J118">
    <cfRule type="cellIs" dxfId="20" priority="1" operator="greaterThan">
      <formula>0.1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F4AA2422D924F4C9ECEDCFF7B72B6BE" ma:contentTypeVersion="17" ma:contentTypeDescription="Ein neues Dokument erstellen." ma:contentTypeScope="" ma:versionID="d49229771a23d0bf8c048afceae39b24">
  <xsd:schema xmlns:xsd="http://www.w3.org/2001/XMLSchema" xmlns:xs="http://www.w3.org/2001/XMLSchema" xmlns:p="http://schemas.microsoft.com/office/2006/metadata/properties" xmlns:ns1="http://schemas.microsoft.com/sharepoint/v3" xmlns:ns2="42A24AAF-922D-4C4F-9ECE-DCFF7B72B6BE" xmlns:ns3="http://schemas.microsoft.com/sharepoint/v4" xmlns:ns4="42a24aaf-922d-4c4f-9ece-dcff7b72b6be" xmlns:ns5="4b8090da-6cca-4ae6-b47a-b19f3fb739a8" targetNamespace="http://schemas.microsoft.com/office/2006/metadata/properties" ma:root="true" ma:fieldsID="76504c78b7e75751c241b89508c2e654" ns1:_="" ns2:_="" ns3:_="" ns4:_="" ns5:_="">
    <xsd:import namespace="http://schemas.microsoft.com/sharepoint/v3"/>
    <xsd:import namespace="42A24AAF-922D-4C4F-9ECE-DCFF7B72B6BE"/>
    <xsd:import namespace="http://schemas.microsoft.com/sharepoint/v4"/>
    <xsd:import namespace="42a24aaf-922d-4c4f-9ece-dcff7b72b6be"/>
    <xsd:import namespace="4b8090da-6cca-4ae6-b47a-b19f3fb739a8"/>
    <xsd:element name="properties">
      <xsd:complexType>
        <xsd:sequence>
          <xsd:element name="documentManagement">
            <xsd:complexType>
              <xsd:all>
                <xsd:element ref="ns2:Standard" minOccurs="0"/>
                <xsd:element ref="ns2:Sprache" minOccurs="0"/>
                <xsd:element ref="ns2:Revision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3:IconOverlay" minOccurs="0"/>
                <xsd:element ref="ns4:Title0" minOccurs="0"/>
                <xsd:element ref="ns4:CSM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ModerationComments" ma:index="5" nillable="true" ma:displayName="Kommentare zur Genehmigung" ma:hidden="true" ma:internalName="_ModerationComments" ma:readOnly="true">
      <xsd:simpleType>
        <xsd:restriction base="dms:Note"/>
      </xsd:simpleType>
    </xsd:element>
    <xsd:element name="File_x0020_Type" ma:index="8" nillable="true" ma:displayName="Dateityp" ma:hidden="true" ma:internalName="File_x0020_Type" ma:readOnly="true">
      <xsd:simpleType>
        <xsd:restriction base="dms:Text"/>
      </xsd:simpleType>
    </xsd:element>
    <xsd:element name="HTML_x0020_File_x0020_Type" ma:index="9" nillable="true" ma:displayName="HTML-Dateityp" ma:hidden="true" ma:internalName="HTML_x0020_File_x0020_Type" ma:readOnly="true">
      <xsd:simpleType>
        <xsd:restriction base="dms:Text"/>
      </xsd:simpleType>
    </xsd:element>
    <xsd:element name="_SourceUrl" ma:index="10" nillable="true" ma:displayName="Quell-URL" ma:hidden="true" ma:internalName="_SourceUrl">
      <xsd:simpleType>
        <xsd:restriction base="dms:Text"/>
      </xsd:simpleType>
    </xsd:element>
    <xsd:element name="_SharedFileIndex" ma:index="11" nillable="true" ma:displayName="Index für freigegebene Dateien" ma:hidden="true" ma:internalName="_SharedFileIndex">
      <xsd:simpleType>
        <xsd:restriction base="dms:Text"/>
      </xsd:simpleType>
    </xsd:element>
    <xsd:element name="ContentTypeId" ma:index="12" nillable="true" ma:displayName="Inhaltstyp-ID" ma:hidden="true" ma:internalName="ContentTypeId" ma:readOnly="true">
      <xsd:simpleType>
        <xsd:restriction base="dms:Unknown"/>
      </xsd:simpleType>
    </xsd:element>
    <xsd:element name="TemplateUrl" ma:index="13" nillable="true" ma:displayName="Vorlageverknüpfung" ma:hidden="true" ma:internalName="TemplateUrl">
      <xsd:simpleType>
        <xsd:restriction base="dms:Text"/>
      </xsd:simpleType>
    </xsd:element>
    <xsd:element name="xd_ProgID" ma:index="14" nillable="true" ma:displayName="HTML-Dateiverknüpfung" ma:hidden="true" ma:internalName="xd_ProgID">
      <xsd:simpleType>
        <xsd:restriction base="dms:Text"/>
      </xsd:simpleType>
    </xsd:element>
    <xsd:element name="xd_Signature" ma:index="15" nillable="true" ma:displayName="Ist signiert" ma:hidden="true" ma:internalName="xd_Signature" ma:readOnly="true">
      <xsd:simpleType>
        <xsd:restriction base="dms:Boolean"/>
      </xsd:simpleType>
    </xsd:element>
    <xsd:element name="ID" ma:index="16" nillable="true" ma:displayName="ID" ma:internalName="ID" ma:readOnly="true">
      <xsd:simpleType>
        <xsd:restriction base="dms:Unknown"/>
      </xsd:simpleType>
    </xsd:element>
    <xsd:element name="Author" ma:index="19" nillable="true" ma:displayName="Erstellt von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21" nillable="true" ma:displayName="Geändert von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22" nillable="true" ma:displayName="Hat Kopierziele" ma:hidden="true" ma:internalName="_HasCopyDestinations" ma:readOnly="true">
      <xsd:simpleType>
        <xsd:restriction base="dms:Boolean"/>
      </xsd:simpleType>
    </xsd:element>
    <xsd:element name="_CopySource" ma:index="23" nillable="true" ma:displayName="Kopiequelle" ma:internalName="_CopySource" ma:readOnly="true">
      <xsd:simpleType>
        <xsd:restriction base="dms:Text"/>
      </xsd:simpleType>
    </xsd:element>
    <xsd:element name="_ModerationStatus" ma:index="24" nillable="true" ma:displayName="Genehmigungsstatus" ma:default="0" ma:hidden="true" ma:internalName="_ModerationStatus" ma:readOnly="true">
      <xsd:simpleType>
        <xsd:restriction base="dms:Unknown"/>
      </xsd:simpleType>
    </xsd:element>
    <xsd:element name="FileRef" ma:index="25" nillable="true" ma:displayName="URL-Pfad" ma:hidden="true" ma:list="Docs" ma:internalName="FileRef" ma:readOnly="true" ma:showField="FullUrl">
      <xsd:simpleType>
        <xsd:restriction base="dms:Lookup"/>
      </xsd:simpleType>
    </xsd:element>
    <xsd:element name="FileDirRef" ma:index="26" nillable="true" ma:displayName="Pfad" ma:hidden="true" ma:list="Docs" ma:internalName="FileDirRef" ma:readOnly="true" ma:showField="DirName">
      <xsd:simpleType>
        <xsd:restriction base="dms:Lookup"/>
      </xsd:simpleType>
    </xsd:element>
    <xsd:element name="Last_x0020_Modified" ma:index="27" nillable="true" ma:displayName="Geändert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28" nillable="true" ma:displayName="Erstellt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29" nillable="true" ma:displayName="Dateigröß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0" nillable="true" ma:displayName="Elementtyp" ma:hidden="true" ma:list="Docs" ma:internalName="FSObjType" ma:readOnly="true" ma:showField="FSType">
      <xsd:simpleType>
        <xsd:restriction base="dms:Lookup"/>
      </xsd:simpleType>
    </xsd:element>
    <xsd:element name="SortBehavior" ma:index="31" nillable="true" ma:displayName="Sortierungsart" ma:hidden="true" ma:list="Docs" ma:internalName="SortBehavior" ma:readOnly="true" ma:showField="SortBehavior">
      <xsd:simpleType>
        <xsd:restriction base="dms:Lookup"/>
      </xsd:simpleType>
    </xsd:element>
    <xsd:element name="CheckedOutUserId" ma:index="33" nillable="true" ma:displayName="ID des Benutzers, der das Element ausgecheckt ha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34" nillable="true" ma:displayName="Ist lokal ausgecheckt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35" nillable="true" ma:displayName="Ausgecheckt von" ma:list="UserInfo" ma:internalName="CheckoutUser" ma:readOnly="tru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36" nillable="true" ma:displayName="Eindeutige ID" ma:hidden="true" ma:list="Docs" ma:internalName="UniqueId" ma:readOnly="true" ma:showField="UniqueId">
      <xsd:simpleType>
        <xsd:restriction base="dms:Lookup"/>
      </xsd:simpleType>
    </xsd:element>
    <xsd:element name="SyncClientId" ma:index="37" nillable="true" ma:displayName="Client-ID" ma:hidden="true" ma:list="Docs" ma:internalName="SyncClientId" ma:readOnly="true" ma:showField="SyncClientId">
      <xsd:simpleType>
        <xsd:restriction base="dms:Lookup"/>
      </xsd:simpleType>
    </xsd:element>
    <xsd:element name="ProgId" ma:index="38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39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0" nillable="true" ma:displayName="Viren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41" nillable="true" ma:displayName="Ausgecheckt von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42" nillable="true" ma:displayName="Kommentar zum Einchecken" ma:format="TRUE" ma:list="Docs" ma:internalName="_CheckinComment" ma:readOnly="true" ma:showField="CheckinComment">
      <xsd:simpleType>
        <xsd:restriction base="dms:Lookup"/>
      </xsd:simpleType>
    </xsd:element>
    <xsd:element name="MetaInfo" ma:index="55" nillable="true" ma:displayName="Eigenschaftenbehälter" ma:hidden="true" ma:list="Docs" ma:internalName="MetaInfo" ma:showField="MetaInfo">
      <xsd:simpleType>
        <xsd:restriction base="dms:Lookup"/>
      </xsd:simpleType>
    </xsd:element>
    <xsd:element name="_Level" ma:index="56" nillable="true" ma:displayName="Ebene" ma:hidden="true" ma:internalName="_Level" ma:readOnly="true">
      <xsd:simpleType>
        <xsd:restriction base="dms:Unknown"/>
      </xsd:simpleType>
    </xsd:element>
    <xsd:element name="_IsCurrentVersion" ma:index="57" nillable="true" ma:displayName="Ist aktuelle Version" ma:hidden="true" ma:internalName="_IsCurrentVersion" ma:readOnly="true">
      <xsd:simpleType>
        <xsd:restriction base="dms:Boolean"/>
      </xsd:simpleType>
    </xsd:element>
    <xsd:element name="ItemChildCount" ma:index="58" nillable="true" ma:displayName="Untergeordnete Elementanzahl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9" nillable="true" ma:displayName="Untergeordnete Ordneranzahl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63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64" nillable="true" ma:displayName="Benutzeroberflächenversion" ma:hidden="true" ma:internalName="_UIVersion" ma:readOnly="true">
      <xsd:simpleType>
        <xsd:restriction base="dms:Unknown"/>
      </xsd:simpleType>
    </xsd:element>
    <xsd:element name="_UIVersionString" ma:index="65" nillable="true" ma:displayName="Version" ma:internalName="_UIVersionString" ma:readOnly="true">
      <xsd:simpleType>
        <xsd:restriction base="dms:Text"/>
      </xsd:simpleType>
    </xsd:element>
    <xsd:element name="InstanceID" ma:index="66" nillable="true" ma:displayName="Instanz-ID" ma:hidden="true" ma:internalName="InstanceID" ma:readOnly="true">
      <xsd:simpleType>
        <xsd:restriction base="dms:Unknown"/>
      </xsd:simpleType>
    </xsd:element>
    <xsd:element name="Order" ma:index="67" nillable="true" ma:displayName="Reihenfolge" ma:hidden="true" ma:internalName="Order">
      <xsd:simpleType>
        <xsd:restriction base="dms:Number"/>
      </xsd:simpleType>
    </xsd:element>
    <xsd:element name="GUID" ma:index="68" nillable="true" ma:displayName="GUID" ma:hidden="true" ma:internalName="GUID" ma:readOnly="true">
      <xsd:simpleType>
        <xsd:restriction base="dms:Unknown"/>
      </xsd:simpleType>
    </xsd:element>
    <xsd:element name="WorkflowVersion" ma:index="69" nillable="true" ma:displayName="Workflowversion" ma:hidden="true" ma:internalName="WorkflowVersion" ma:readOnly="true">
      <xsd:simpleType>
        <xsd:restriction base="dms:Unknown"/>
      </xsd:simpleType>
    </xsd:element>
    <xsd:element name="WorkflowInstanceID" ma:index="70" nillable="true" ma:displayName="Workflowinstanz-ID" ma:hidden="true" ma:internalName="WorkflowInstanceID" ma:readOnly="true">
      <xsd:simpleType>
        <xsd:restriction base="dms:Unknown"/>
      </xsd:simpleType>
    </xsd:element>
    <xsd:element name="ParentVersionString" ma:index="71" nillable="true" ma:displayName="Quellenversion (konvertiertes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72" nillable="true" ma:displayName="Quellenname (konvertiertes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73" nillable="true" ma:displayName="Nummer des für Parallelitätsprüfungen verwendeten Dokuments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24AAF-922D-4C4F-9ECE-DCFF7B72B6BE" elementFormDefault="qualified">
    <xsd:import namespace="http://schemas.microsoft.com/office/2006/documentManagement/types"/>
    <xsd:import namespace="http://schemas.microsoft.com/office/infopath/2007/PartnerControls"/>
    <xsd:element name="Standard" ma:index="2" nillable="true" ma:displayName="Standard" ma:default="---" ma:internalName="Standard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---"/>
                    <xsd:enumeration value="ISO 9001"/>
                    <xsd:enumeration value="ISO 14001"/>
                    <xsd:enumeration value="TS 16949"/>
                    <xsd:enumeration value="VDA 6.x"/>
                    <xsd:enumeration value="OHSAS"/>
                    <xsd:enumeration value="PEFC"/>
                    <xsd:enumeration value="SCC"/>
                    <xsd:enumeration value="BS 7799"/>
                    <xsd:enumeration value="KBA"/>
                    <xsd:enumeration value="ISO 22000"/>
                    <xsd:enumeration value="EN/AS 9100ff"/>
                    <xsd:enumeration value="BRC"/>
                    <xsd:enumeration value="IOP"/>
                    <xsd:enumeration value="IFS"/>
                    <xsd:enumeration value="GMP"/>
                    <xsd:enumeration value="IFIS"/>
                    <xsd:enumeration value="QS Fleisch"/>
                    <xsd:enumeration value="QS Obst + Gemüse"/>
                    <xsd:enumeration value="EG Öko VO 2092/91"/>
                    <xsd:enumeration value="ISO 27001"/>
                    <xsd:enumeration value="ISO 22301"/>
                    <xsd:enumeration value="ISO 20000-1"/>
                  </xsd:restriction>
                </xsd:simpleType>
              </xsd:element>
            </xsd:sequence>
          </xsd:extension>
        </xsd:complexContent>
      </xsd:complexType>
    </xsd:element>
    <xsd:element name="Sprache" ma:index="3" nillable="true" ma:displayName="Sprache/Language" ma:internalName="Sprach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utsch"/>
                    <xsd:enumeration value="english"/>
                  </xsd:restriction>
                </xsd:simpleType>
              </xsd:element>
            </xsd:sequence>
          </xsd:extension>
        </xsd:complexContent>
      </xsd:complexType>
    </xsd:element>
    <xsd:element name="Revision" ma:index="4" ma:displayName="Revision" ma:description="Revisionsnr. XX/MM.YY" ma:internalName="Revis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7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a24aaf-922d-4c4f-9ece-dcff7b72b6be" elementFormDefault="qualified">
    <xsd:import namespace="http://schemas.microsoft.com/office/2006/documentManagement/types"/>
    <xsd:import namespace="http://schemas.microsoft.com/office/infopath/2007/PartnerControls"/>
    <xsd:element name="Title0" ma:index="77" nillable="true" ma:displayName="Title" ma:internalName="Title0">
      <xsd:simpleType>
        <xsd:restriction base="dms:Text">
          <xsd:maxLength value="255"/>
        </xsd:restriction>
      </xsd:simpleType>
    </xsd:element>
    <xsd:element name="CSM" ma:index="78" nillable="true" ma:displayName="CSM" ma:internalName="CSM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8090da-6cca-4ae6-b47a-b19f3fb739a8" elementFormDefault="qualified">
    <xsd:import namespace="http://schemas.microsoft.com/office/2006/documentManagement/types"/>
    <xsd:import namespace="http://schemas.microsoft.com/office/infopath/2007/PartnerControls"/>
    <xsd:element name="SharedWithUsers" ma:index="7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8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Revision xmlns="42A24AAF-922D-4C4F-9ECE-DCFF7B72B6BE">10/12.21</Revision>
    <Sprache xmlns="42A24AAF-922D-4C4F-9ECE-DCFF7B72B6BE">
      <Value>deutsch</Value>
    </Sprache>
    <IconOverlay xmlns="http://schemas.microsoft.com/sharepoint/v4" xsi:nil="true"/>
    <CSM xmlns="42a24aaf-922d-4c4f-9ece-dcff7b72b6be" xsi:nil="true"/>
    <_SourceUrl xmlns="http://schemas.microsoft.com/sharepoint/v3" xsi:nil="true"/>
    <Title0 xmlns="42a24aaf-922d-4c4f-9ece-dcff7b72b6be" xsi:nil="true"/>
    <xd_ProgID xmlns="http://schemas.microsoft.com/sharepoint/v3" xsi:nil="true"/>
    <Standard xmlns="42A24AAF-922D-4C4F-9ECE-DCFF7B72B6BE">
      <Value>---</Value>
    </Standard>
    <Order xmlns="http://schemas.microsoft.com/sharepoint/v3" xsi:nil="true"/>
    <_SharedFileIndex xmlns="http://schemas.microsoft.com/sharepoint/v3" xsi:nil="true"/>
    <MetaInfo xmlns="http://schemas.microsoft.com/sharepoint/v3" xsi:nil="true"/>
    <ContentTypeId xmlns="http://schemas.microsoft.com/sharepoint/v3">0x010100AF4AA2422D924F4C9ECEDCFF7B72B6BE</ContentTypeId>
  </documentManagement>
</p:properties>
</file>

<file path=customXml/itemProps1.xml><?xml version="1.0" encoding="utf-8"?>
<ds:datastoreItem xmlns:ds="http://schemas.openxmlformats.org/officeDocument/2006/customXml" ds:itemID="{630ACFCD-BB56-4990-9453-64BF82485D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FEE516-4E62-46FA-A849-073D889952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A24AAF-922D-4C4F-9ECE-DCFF7B72B6BE"/>
    <ds:schemaRef ds:uri="http://schemas.microsoft.com/sharepoint/v4"/>
    <ds:schemaRef ds:uri="42a24aaf-922d-4c4f-9ece-dcff7b72b6be"/>
    <ds:schemaRef ds:uri="4b8090da-6cca-4ae6-b47a-b19f3fb739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8E2C79-BAFE-44FA-B507-067D4FE5CF2A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4b8090da-6cca-4ae6-b47a-b19f3fb739a8"/>
    <ds:schemaRef ds:uri="http://schemas.microsoft.com/office/2006/documentManagement/types"/>
    <ds:schemaRef ds:uri="42a24aaf-922d-4c4f-9ece-dcff7b72b6be"/>
    <ds:schemaRef ds:uri="42A24AAF-922D-4C4F-9ECE-DCFF7B72B6B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Stammdaten</vt:lpstr>
      <vt:lpstr>Kalkulation1</vt:lpstr>
      <vt:lpstr>Kalkulation2</vt:lpstr>
      <vt:lpstr>Kalkulation3</vt:lpstr>
      <vt:lpstr>Kalkulation4</vt:lpstr>
      <vt:lpstr>Kalkulation5</vt:lpstr>
      <vt:lpstr>Kalkulation6</vt:lpstr>
      <vt:lpstr>Kalkulation7</vt:lpstr>
      <vt:lpstr>Kalkulation8</vt:lpstr>
      <vt:lpstr>Kalkulation9</vt:lpstr>
      <vt:lpstr>Kalkulation10</vt:lpstr>
      <vt:lpstr>Revisionshistorie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Kostenkalkulation FbW</dc:title>
  <dc:creator>Büßen, Jörn</dc:creator>
  <cp:lastModifiedBy>Büßen, Jörn</cp:lastModifiedBy>
  <dcterms:created xsi:type="dcterms:W3CDTF">2018-07-09T11:43:38Z</dcterms:created>
  <dcterms:modified xsi:type="dcterms:W3CDTF">2023-09-11T09:24:15Z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0x0101001B6C5807B2C37F4A8ABBD9C588F5ADAA</vt:lpwstr>
  </property>
  <property fmtid="{D5CDD505-2E9C-101B-9397-08002B2CF9AE}" pid="3" name="Inhalt / Content">
    <vt:lpwstr>Kostenkalkulation_FbW</vt:lpwstr>
  </property>
</Properties>
</file>